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ni\Downloads\"/>
    </mc:Choice>
  </mc:AlternateContent>
  <xr:revisionPtr revIDLastSave="0" documentId="13_ncr:1_{6451DCA2-9581-4B6E-BEED-3DE6998F99DD}" xr6:coauthVersionLast="36" xr6:coauthVersionMax="36" xr10:uidLastSave="{00000000-0000-0000-0000-000000000000}"/>
  <bookViews>
    <workbookView xWindow="0" yWindow="0" windowWidth="27450" windowHeight="10860" xr2:uid="{00000000-000D-0000-FFFF-FFFF00000000}"/>
  </bookViews>
  <sheets>
    <sheet name="Totalt" sheetId="16" r:id="rId1"/>
    <sheet name="ESRI_MAPINFO_SHEET" sheetId="13" state="veryHidden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X146" i="16" l="1"/>
  <c r="T146" i="16"/>
  <c r="X145" i="16"/>
  <c r="T145" i="16"/>
  <c r="X144" i="16"/>
  <c r="V144" i="16"/>
  <c r="T144" i="16"/>
  <c r="X143" i="16"/>
  <c r="T143" i="16"/>
  <c r="X142" i="16"/>
  <c r="T142" i="16"/>
  <c r="X141" i="16"/>
  <c r="T141" i="16"/>
  <c r="X140" i="16"/>
  <c r="T140" i="16"/>
  <c r="X139" i="16"/>
  <c r="T139" i="16"/>
  <c r="X138" i="16"/>
  <c r="T138" i="16"/>
  <c r="X137" i="16"/>
  <c r="T137" i="16"/>
  <c r="X136" i="16"/>
  <c r="T136" i="16"/>
  <c r="X135" i="16"/>
  <c r="T135" i="16"/>
  <c r="X134" i="16"/>
  <c r="T134" i="16"/>
  <c r="X133" i="16"/>
  <c r="U133" i="16"/>
  <c r="T133" i="16"/>
  <c r="X132" i="16"/>
  <c r="T132" i="16"/>
  <c r="X131" i="16"/>
  <c r="T131" i="16"/>
  <c r="X130" i="16"/>
  <c r="T130" i="16"/>
  <c r="X129" i="16"/>
  <c r="T129" i="16"/>
  <c r="X128" i="16"/>
  <c r="T128" i="16"/>
  <c r="X127" i="16"/>
  <c r="T127" i="16"/>
  <c r="X126" i="16"/>
  <c r="V126" i="16"/>
  <c r="T126" i="16"/>
  <c r="X125" i="16"/>
  <c r="T125" i="16"/>
  <c r="X124" i="16"/>
  <c r="T124" i="16"/>
  <c r="X123" i="16"/>
  <c r="T123" i="16"/>
  <c r="X122" i="16"/>
  <c r="T122" i="16"/>
  <c r="X121" i="16"/>
  <c r="T121" i="16"/>
  <c r="X120" i="16"/>
  <c r="T120" i="16"/>
  <c r="X119" i="16"/>
  <c r="T119" i="16"/>
  <c r="X118" i="16"/>
  <c r="T118" i="16"/>
  <c r="X117" i="16"/>
  <c r="T117" i="16"/>
  <c r="X116" i="16"/>
  <c r="T116" i="16"/>
  <c r="X115" i="16"/>
  <c r="T115" i="16"/>
  <c r="X114" i="16"/>
  <c r="T114" i="16"/>
  <c r="X113" i="16"/>
  <c r="T113" i="16"/>
  <c r="X112" i="16"/>
  <c r="T112" i="16"/>
  <c r="X111" i="16"/>
  <c r="T111" i="16"/>
  <c r="X110" i="16"/>
  <c r="T110" i="16"/>
  <c r="X109" i="16"/>
  <c r="T109" i="16"/>
  <c r="X108" i="16"/>
  <c r="V108" i="16"/>
  <c r="T108" i="16"/>
  <c r="X107" i="16"/>
  <c r="T107" i="16"/>
  <c r="X106" i="16"/>
  <c r="T106" i="16"/>
  <c r="X105" i="16"/>
  <c r="T105" i="16"/>
  <c r="X104" i="16"/>
  <c r="T104" i="16"/>
  <c r="X103" i="16"/>
  <c r="T103" i="16"/>
  <c r="X102" i="16"/>
  <c r="T102" i="16"/>
  <c r="X101" i="16"/>
  <c r="T101" i="16"/>
  <c r="X100" i="16"/>
  <c r="T100" i="16"/>
  <c r="X99" i="16"/>
  <c r="T99" i="16"/>
  <c r="X98" i="16"/>
  <c r="T98" i="16"/>
  <c r="X97" i="16"/>
  <c r="T97" i="16"/>
  <c r="X96" i="16"/>
  <c r="T96" i="16"/>
  <c r="X95" i="16"/>
  <c r="T95" i="16"/>
  <c r="X94" i="16"/>
  <c r="T94" i="16"/>
  <c r="X93" i="16"/>
  <c r="T93" i="16"/>
  <c r="T16" i="16"/>
  <c r="X92" i="16"/>
  <c r="T92" i="16"/>
  <c r="X91" i="16"/>
  <c r="T91" i="16"/>
  <c r="X90" i="16"/>
  <c r="T90" i="16"/>
  <c r="X89" i="16"/>
  <c r="T89" i="16"/>
  <c r="X88" i="16"/>
  <c r="T88" i="16"/>
  <c r="X87" i="16"/>
  <c r="T87" i="16"/>
  <c r="X86" i="16"/>
  <c r="T86" i="16"/>
  <c r="X85" i="16"/>
  <c r="T85" i="16"/>
  <c r="T8" i="16"/>
  <c r="X84" i="16"/>
  <c r="T84" i="16"/>
  <c r="X83" i="16"/>
  <c r="T83" i="16"/>
  <c r="X82" i="16"/>
  <c r="T82" i="16"/>
  <c r="X81" i="16"/>
  <c r="U81" i="16"/>
  <c r="T81" i="16"/>
  <c r="X80" i="16"/>
  <c r="T80" i="16"/>
  <c r="X79" i="16"/>
  <c r="T79" i="16"/>
  <c r="X78" i="16"/>
  <c r="T78" i="16"/>
  <c r="X77" i="16"/>
  <c r="T77" i="16"/>
  <c r="X76" i="16"/>
  <c r="T76" i="16"/>
  <c r="X75" i="16"/>
  <c r="T75" i="16"/>
  <c r="T18" i="16"/>
  <c r="X74" i="16"/>
  <c r="T74" i="16"/>
  <c r="X73" i="16"/>
  <c r="T73" i="16"/>
  <c r="X72" i="16"/>
  <c r="T72" i="16"/>
  <c r="X71" i="16"/>
  <c r="U71" i="16"/>
  <c r="T71" i="16"/>
  <c r="X70" i="16"/>
  <c r="T70" i="16"/>
  <c r="X69" i="16"/>
  <c r="T69" i="16"/>
  <c r="X68" i="16"/>
  <c r="T68" i="16"/>
  <c r="X67" i="16"/>
  <c r="T67" i="16"/>
  <c r="T10" i="16"/>
  <c r="X66" i="16"/>
  <c r="T66" i="16"/>
  <c r="X65" i="16"/>
  <c r="T65" i="16"/>
  <c r="X64" i="16"/>
  <c r="V64" i="16"/>
  <c r="T64" i="16"/>
  <c r="X63" i="16"/>
  <c r="T63" i="16"/>
  <c r="X62" i="16"/>
  <c r="T62" i="16"/>
  <c r="X61" i="16"/>
  <c r="T61" i="16"/>
  <c r="X60" i="16"/>
  <c r="T60" i="16"/>
  <c r="X59" i="16"/>
  <c r="T59" i="16"/>
  <c r="X58" i="16"/>
  <c r="T58" i="16"/>
  <c r="X57" i="16"/>
  <c r="T57" i="16"/>
  <c r="X56" i="16"/>
  <c r="T56" i="16"/>
  <c r="X55" i="16"/>
  <c r="T55" i="16"/>
  <c r="X54" i="16"/>
  <c r="T54" i="16"/>
  <c r="X53" i="16"/>
  <c r="U53" i="16"/>
  <c r="T53" i="16"/>
  <c r="X52" i="16"/>
  <c r="T52" i="16"/>
  <c r="X51" i="16"/>
  <c r="T51" i="16"/>
  <c r="X50" i="16"/>
  <c r="T50" i="16"/>
  <c r="U13" i="16"/>
  <c r="V13" i="16" s="1"/>
  <c r="X49" i="16"/>
  <c r="T49" i="16"/>
  <c r="T12" i="16"/>
  <c r="X48" i="16"/>
  <c r="T48" i="16"/>
  <c r="X47" i="16"/>
  <c r="T47" i="16"/>
  <c r="X46" i="16"/>
  <c r="T46" i="16"/>
  <c r="X45" i="16"/>
  <c r="T45" i="16"/>
  <c r="X44" i="16"/>
  <c r="T44" i="16"/>
  <c r="X43" i="16"/>
  <c r="T43" i="16"/>
  <c r="X42" i="16"/>
  <c r="T42" i="16"/>
  <c r="X41" i="16"/>
  <c r="T41" i="16"/>
  <c r="T4" i="16"/>
  <c r="X40" i="16"/>
  <c r="T40" i="16"/>
  <c r="X39" i="16"/>
  <c r="T39" i="16"/>
  <c r="X38" i="16"/>
  <c r="T38" i="16"/>
  <c r="X37" i="16"/>
  <c r="T37" i="16"/>
  <c r="X36" i="16"/>
  <c r="T36" i="16"/>
  <c r="X35" i="16"/>
  <c r="T35" i="16"/>
  <c r="X34" i="16"/>
  <c r="T34" i="16"/>
  <c r="X33" i="16"/>
  <c r="T33" i="16"/>
  <c r="X32" i="16"/>
  <c r="T32" i="16"/>
  <c r="U15" i="16"/>
  <c r="X31" i="16"/>
  <c r="T31" i="16"/>
  <c r="T14" i="16"/>
  <c r="X30" i="16"/>
  <c r="T30" i="16"/>
  <c r="X29" i="16"/>
  <c r="T29" i="16"/>
  <c r="X28" i="16"/>
  <c r="V28" i="16"/>
  <c r="T28" i="16"/>
  <c r="X27" i="16"/>
  <c r="T27" i="16"/>
  <c r="X26" i="16"/>
  <c r="V26" i="16"/>
  <c r="T26" i="16"/>
  <c r="X25" i="16"/>
  <c r="T25" i="16"/>
  <c r="V141" i="16" s="1"/>
  <c r="U8" i="16"/>
  <c r="V8" i="16" s="1"/>
  <c r="T6" i="16"/>
  <c r="U18" i="16"/>
  <c r="T17" i="16"/>
  <c r="U16" i="16"/>
  <c r="T15" i="16"/>
  <c r="U14" i="16"/>
  <c r="T13" i="16"/>
  <c r="U12" i="16"/>
  <c r="T11" i="16"/>
  <c r="U10" i="16"/>
  <c r="U9" i="16"/>
  <c r="T9" i="16"/>
  <c r="T7" i="16"/>
  <c r="U6" i="16"/>
  <c r="T5" i="16"/>
  <c r="U4" i="16"/>
  <c r="U3" i="16"/>
  <c r="T3" i="16"/>
  <c r="U2" i="16"/>
  <c r="T2" i="16"/>
  <c r="V2" i="16" s="1"/>
  <c r="U28" i="16" l="1"/>
  <c r="U37" i="16"/>
  <c r="V46" i="16"/>
  <c r="V10" i="16"/>
  <c r="V90" i="16"/>
  <c r="U115" i="16"/>
  <c r="V118" i="16"/>
  <c r="V15" i="16"/>
  <c r="U35" i="16"/>
  <c r="U38" i="16"/>
  <c r="V4" i="16"/>
  <c r="V18" i="16"/>
  <c r="V29" i="16"/>
  <c r="V38" i="16"/>
  <c r="V54" i="16"/>
  <c r="U99" i="16"/>
  <c r="V134" i="16"/>
  <c r="U27" i="16"/>
  <c r="U45" i="16"/>
  <c r="V72" i="16"/>
  <c r="V82" i="16"/>
  <c r="U89" i="16"/>
  <c r="U117" i="16"/>
  <c r="V9" i="16"/>
  <c r="V12" i="16"/>
  <c r="V16" i="16"/>
  <c r="U107" i="16"/>
  <c r="U25" i="16"/>
  <c r="V39" i="16"/>
  <c r="U63" i="16"/>
  <c r="U76" i="16"/>
  <c r="V100" i="16"/>
  <c r="U125" i="16"/>
  <c r="U143" i="16"/>
  <c r="V14" i="16"/>
  <c r="V6" i="16"/>
  <c r="U7" i="16"/>
  <c r="V7" i="16" s="1"/>
  <c r="U11" i="16"/>
  <c r="V11" i="16" s="1"/>
  <c r="U31" i="16"/>
  <c r="V32" i="16"/>
  <c r="U36" i="16"/>
  <c r="U41" i="16"/>
  <c r="V42" i="16"/>
  <c r="U49" i="16"/>
  <c r="V50" i="16"/>
  <c r="U59" i="16"/>
  <c r="V60" i="16"/>
  <c r="U67" i="16"/>
  <c r="V68" i="16"/>
  <c r="U75" i="16"/>
  <c r="U77" i="16"/>
  <c r="V78" i="16"/>
  <c r="U85" i="16"/>
  <c r="V86" i="16"/>
  <c r="U93" i="16"/>
  <c r="V94" i="16"/>
  <c r="U103" i="16"/>
  <c r="V104" i="16"/>
  <c r="U111" i="16"/>
  <c r="V112" i="16"/>
  <c r="U116" i="16"/>
  <c r="U121" i="16"/>
  <c r="V122" i="16"/>
  <c r="U129" i="16"/>
  <c r="V130" i="16"/>
  <c r="U139" i="16"/>
  <c r="V140" i="16"/>
  <c r="U30" i="16"/>
  <c r="V31" i="16"/>
  <c r="V36" i="16"/>
  <c r="U40" i="16"/>
  <c r="V41" i="16"/>
  <c r="U48" i="16"/>
  <c r="V49" i="16"/>
  <c r="U58" i="16"/>
  <c r="V59" i="16"/>
  <c r="U66" i="16"/>
  <c r="V67" i="16"/>
  <c r="U74" i="16"/>
  <c r="V75" i="16"/>
  <c r="V77" i="16"/>
  <c r="U84" i="16"/>
  <c r="V85" i="16"/>
  <c r="U92" i="16"/>
  <c r="V93" i="16"/>
  <c r="U102" i="16"/>
  <c r="V103" i="16"/>
  <c r="U110" i="16"/>
  <c r="V111" i="16"/>
  <c r="V116" i="16"/>
  <c r="U120" i="16"/>
  <c r="V121" i="16"/>
  <c r="U128" i="16"/>
  <c r="V129" i="16"/>
  <c r="U138" i="16"/>
  <c r="V139" i="16"/>
  <c r="U146" i="16"/>
  <c r="U5" i="16"/>
  <c r="V5" i="16" s="1"/>
  <c r="U29" i="16"/>
  <c r="V30" i="16"/>
  <c r="U39" i="16"/>
  <c r="V40" i="16"/>
  <c r="U47" i="16"/>
  <c r="V48" i="16"/>
  <c r="U55" i="16"/>
  <c r="U57" i="16"/>
  <c r="V58" i="16"/>
  <c r="U65" i="16"/>
  <c r="V66" i="16"/>
  <c r="U73" i="16"/>
  <c r="V74" i="16"/>
  <c r="U83" i="16"/>
  <c r="V84" i="16"/>
  <c r="U91" i="16"/>
  <c r="V92" i="16"/>
  <c r="U96" i="16"/>
  <c r="U101" i="16"/>
  <c r="V102" i="16"/>
  <c r="U109" i="16"/>
  <c r="V110" i="16"/>
  <c r="U119" i="16"/>
  <c r="V120" i="16"/>
  <c r="U127" i="16"/>
  <c r="V128" i="16"/>
  <c r="U135" i="16"/>
  <c r="U137" i="16"/>
  <c r="V138" i="16"/>
  <c r="U145" i="16"/>
  <c r="V146" i="16"/>
  <c r="T20" i="16"/>
  <c r="U46" i="16"/>
  <c r="V47" i="16"/>
  <c r="U54" i="16"/>
  <c r="V55" i="16"/>
  <c r="V57" i="16"/>
  <c r="U64" i="16"/>
  <c r="V65" i="16"/>
  <c r="U72" i="16"/>
  <c r="V73" i="16"/>
  <c r="U82" i="16"/>
  <c r="V83" i="16"/>
  <c r="U90" i="16"/>
  <c r="V91" i="16"/>
  <c r="V96" i="16"/>
  <c r="U100" i="16"/>
  <c r="V101" i="16"/>
  <c r="U108" i="16"/>
  <c r="V109" i="16"/>
  <c r="U118" i="16"/>
  <c r="V119" i="16"/>
  <c r="U126" i="16"/>
  <c r="V127" i="16"/>
  <c r="U134" i="16"/>
  <c r="V135" i="16"/>
  <c r="V137" i="16"/>
  <c r="U144" i="16"/>
  <c r="V145" i="16"/>
  <c r="V3" i="16"/>
  <c r="U17" i="16"/>
  <c r="V17" i="16" s="1"/>
  <c r="U26" i="16"/>
  <c r="V27" i="16"/>
  <c r="U34" i="16"/>
  <c r="V35" i="16"/>
  <c r="V37" i="16"/>
  <c r="U44" i="16"/>
  <c r="V45" i="16"/>
  <c r="U52" i="16"/>
  <c r="V53" i="16"/>
  <c r="U62" i="16"/>
  <c r="V63" i="16"/>
  <c r="U70" i="16"/>
  <c r="V71" i="16"/>
  <c r="V76" i="16"/>
  <c r="U80" i="16"/>
  <c r="V81" i="16"/>
  <c r="U88" i="16"/>
  <c r="V89" i="16"/>
  <c r="U98" i="16"/>
  <c r="V99" i="16"/>
  <c r="U106" i="16"/>
  <c r="V107" i="16"/>
  <c r="U114" i="16"/>
  <c r="V115" i="16"/>
  <c r="V117" i="16"/>
  <c r="U124" i="16"/>
  <c r="V125" i="16"/>
  <c r="U132" i="16"/>
  <c r="V133" i="16"/>
  <c r="U142" i="16"/>
  <c r="V143" i="16"/>
  <c r="U33" i="16"/>
  <c r="V34" i="16"/>
  <c r="U43" i="16"/>
  <c r="V44" i="16"/>
  <c r="U51" i="16"/>
  <c r="V52" i="16"/>
  <c r="U56" i="16"/>
  <c r="U61" i="16"/>
  <c r="V62" i="16"/>
  <c r="U69" i="16"/>
  <c r="V70" i="16"/>
  <c r="U79" i="16"/>
  <c r="V80" i="16"/>
  <c r="U87" i="16"/>
  <c r="V88" i="16"/>
  <c r="U95" i="16"/>
  <c r="U97" i="16"/>
  <c r="V98" i="16"/>
  <c r="U105" i="16"/>
  <c r="V106" i="16"/>
  <c r="U113" i="16"/>
  <c r="V114" i="16"/>
  <c r="U123" i="16"/>
  <c r="V124" i="16"/>
  <c r="U131" i="16"/>
  <c r="V132" i="16"/>
  <c r="U136" i="16"/>
  <c r="U141" i="16"/>
  <c r="V142" i="16"/>
  <c r="V25" i="16"/>
  <c r="U32" i="16"/>
  <c r="V33" i="16"/>
  <c r="U42" i="16"/>
  <c r="V43" i="16"/>
  <c r="U50" i="16"/>
  <c r="V51" i="16"/>
  <c r="V56" i="16"/>
  <c r="U60" i="16"/>
  <c r="V61" i="16"/>
  <c r="U68" i="16"/>
  <c r="V69" i="16"/>
  <c r="U78" i="16"/>
  <c r="V79" i="16"/>
  <c r="U86" i="16"/>
  <c r="V87" i="16"/>
  <c r="U94" i="16"/>
  <c r="V95" i="16"/>
  <c r="V97" i="16"/>
  <c r="U104" i="16"/>
  <c r="V105" i="16"/>
  <c r="U112" i="16"/>
  <c r="V113" i="16"/>
  <c r="U122" i="16"/>
  <c r="V123" i="16"/>
  <c r="U130" i="16"/>
  <c r="V131" i="16"/>
  <c r="V136" i="16"/>
  <c r="U140" i="16"/>
  <c r="U20" i="16" l="1"/>
  <c r="V20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Nilsson</author>
  </authors>
  <commentList>
    <comment ref="H2" authorId="0" shapeId="0" xr:uid="{8A50F378-C00B-4F02-8486-4B769313093D}">
      <text>
        <r>
          <rPr>
            <b/>
            <sz val="8"/>
            <color indexed="81"/>
            <rFont val="Tahoma"/>
            <family val="2"/>
          </rPr>
          <t>Richard Nilsson:</t>
        </r>
        <r>
          <rPr>
            <sz val="8"/>
            <color indexed="81"/>
            <rFont val="Tahoma"/>
            <family val="2"/>
          </rPr>
          <t xml:space="preserve">
Arrayformel! Använd Shift+Control+Enter</t>
        </r>
      </text>
    </comment>
  </commentList>
</comments>
</file>

<file path=xl/sharedStrings.xml><?xml version="1.0" encoding="utf-8"?>
<sst xmlns="http://schemas.openxmlformats.org/spreadsheetml/2006/main" count="78" uniqueCount="34">
  <si>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</si>
  <si>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</si>
  <si>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</si>
  <si>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</si>
  <si>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</si>
  <si>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</si>
  <si>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</si>
  <si>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</si>
  <si>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</si>
  <si>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</si>
  <si>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</si>
  <si>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</si>
  <si>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Juni</t>
  </si>
  <si>
    <t>Maj</t>
  </si>
  <si>
    <t>April</t>
  </si>
  <si>
    <t>Januari</t>
  </si>
  <si>
    <t>dagar</t>
  </si>
  <si>
    <t>snitt/dag</t>
  </si>
  <si>
    <t>Juli</t>
  </si>
  <si>
    <t>fångst</t>
  </si>
  <si>
    <t>datum</t>
  </si>
  <si>
    <t>månad</t>
  </si>
  <si>
    <t>Totalt:</t>
  </si>
  <si>
    <t>Totalt januari:</t>
  </si>
  <si>
    <t>Februari</t>
  </si>
  <si>
    <t>Mars</t>
  </si>
  <si>
    <t>Oktober</t>
  </si>
  <si>
    <t>November</t>
  </si>
  <si>
    <t>December</t>
  </si>
  <si>
    <t>År</t>
  </si>
  <si>
    <t>Tot:</t>
  </si>
  <si>
    <t>snitt</t>
  </si>
  <si>
    <t>90 % reduktion</t>
  </si>
  <si>
    <t>30-dagarssnitt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</si>
</sst>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/>
    <xf numFmtId="14" fontId="0" fillId="0" borderId="0" xfId="0" applyNumberFormat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1" xfId="0" applyFill="1" applyBorder="1"/>
    <xf numFmtId="0" fontId="1" fillId="2" borderId="2" xfId="0" applyFont="1" applyFill="1" applyBorder="1"/>
    <xf numFmtId="0" fontId="0" fillId="2" borderId="3" xfId="0" applyFill="1" applyBorder="1"/>
    <xf numFmtId="3" fontId="0" fillId="0" borderId="0" xfId="0" applyNumberFormat="1"/>
    <xf numFmtId="0" fontId="1" fillId="3" borderId="2" xfId="0" applyFont="1" applyFill="1" applyBorder="1"/>
    <xf numFmtId="0" fontId="0" fillId="3" borderId="3" xfId="0" applyFill="1" applyBorder="1"/>
    <xf numFmtId="0" fontId="0" fillId="0" borderId="5" xfId="0" applyBorder="1"/>
    <xf numFmtId="3" fontId="0" fillId="0" borderId="5" xfId="0" applyNumberFormat="1" applyBorder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3" fontId="2" fillId="4" borderId="0" xfId="0" applyNumberFormat="1" applyFont="1" applyFill="1" applyBorder="1"/>
    <xf numFmtId="3" fontId="2" fillId="4" borderId="5" xfId="0" applyNumberFormat="1" applyFont="1" applyFill="1" applyBorder="1"/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0" borderId="0" xfId="0" applyFont="1"/>
    <xf numFmtId="3" fontId="1" fillId="0" borderId="0" xfId="0" applyNumberFormat="1" applyFont="1"/>
    <xf numFmtId="3" fontId="1" fillId="0" borderId="5" xfId="0" applyNumberFormat="1" applyFont="1" applyBorder="1"/>
    <xf numFmtId="0" fontId="0" fillId="0" borderId="0" xfId="0" applyNumberFormat="1" applyBorder="1"/>
    <xf numFmtId="0" fontId="0" fillId="0" borderId="0" xfId="0" applyBorder="1"/>
    <xf numFmtId="0" fontId="0" fillId="0" borderId="0" xfId="0" applyNumberFormat="1" applyFill="1" applyBorder="1"/>
    <xf numFmtId="0" fontId="0" fillId="5" borderId="0" xfId="0" applyFill="1"/>
    <xf numFmtId="3" fontId="0" fillId="5" borderId="0" xfId="0" applyNumberFormat="1" applyFill="1"/>
    <xf numFmtId="3" fontId="0" fillId="5" borderId="5" xfId="0" applyNumberFormat="1" applyFill="1" applyBorder="1"/>
    <xf numFmtId="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Trålning per månad hela sjön </a:t>
            </a:r>
          </a:p>
          <a:p>
            <a:pPr>
              <a:defRPr/>
            </a:pPr>
            <a:r>
              <a:rPr lang="sv-SE"/>
              <a:t>050419-211215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Fångst/månad</c:v>
          </c:tx>
          <c:invertIfNegative val="0"/>
          <c:cat>
            <c:strRef>
              <c:f>Totalt!$D$2:$D$13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Totalt!$H$2:$H$13</c:f>
              <c:numCache>
                <c:formatCode>#,##0</c:formatCode>
                <c:ptCount val="12"/>
                <c:pt idx="0">
                  <c:v>72551</c:v>
                </c:pt>
                <c:pt idx="1">
                  <c:v>94268</c:v>
                </c:pt>
                <c:pt idx="2">
                  <c:v>68631</c:v>
                </c:pt>
                <c:pt idx="3">
                  <c:v>141520</c:v>
                </c:pt>
                <c:pt idx="4">
                  <c:v>171239</c:v>
                </c:pt>
                <c:pt idx="5">
                  <c:v>220525</c:v>
                </c:pt>
                <c:pt idx="6">
                  <c:v>6905</c:v>
                </c:pt>
                <c:pt idx="7">
                  <c:v>0</c:v>
                </c:pt>
                <c:pt idx="8">
                  <c:v>0</c:v>
                </c:pt>
                <c:pt idx="9">
                  <c:v>129805</c:v>
                </c:pt>
                <c:pt idx="10">
                  <c:v>148411</c:v>
                </c:pt>
                <c:pt idx="11">
                  <c:v>114557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5-47C3-85BB-2F2E79B60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64384"/>
        <c:axId val="2315904"/>
      </c:barChart>
      <c:scatterChart>
        <c:scatterStyle val="lineMarker"/>
        <c:varyColors val="0"/>
        <c:ser>
          <c:idx val="1"/>
          <c:order val="1"/>
          <c:tx>
            <c:v>Tråldagar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yVal>
            <c:numRef>
              <c:f>Totalt!$G$2:$G$13</c:f>
              <c:numCache>
                <c:formatCode>#,##0</c:formatCode>
                <c:ptCount val="12"/>
                <c:pt idx="0">
                  <c:v>72</c:v>
                </c:pt>
                <c:pt idx="1">
                  <c:v>59</c:v>
                </c:pt>
                <c:pt idx="2">
                  <c:v>98</c:v>
                </c:pt>
                <c:pt idx="3">
                  <c:v>132</c:v>
                </c:pt>
                <c:pt idx="4">
                  <c:v>185</c:v>
                </c:pt>
                <c:pt idx="5">
                  <c:v>200</c:v>
                </c:pt>
                <c:pt idx="6">
                  <c:v>10</c:v>
                </c:pt>
                <c:pt idx="9">
                  <c:v>141</c:v>
                </c:pt>
                <c:pt idx="10">
                  <c:v>158</c:v>
                </c:pt>
                <c:pt idx="11">
                  <c:v>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85-47C3-85BB-2F2E79B60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121240"/>
        <c:axId val="983117960"/>
      </c:scatterChart>
      <c:catAx>
        <c:axId val="452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15904"/>
        <c:crosses val="autoZero"/>
        <c:auto val="1"/>
        <c:lblAlgn val="ctr"/>
        <c:lblOffset val="100"/>
        <c:noMultiLvlLbl val="0"/>
      </c:catAx>
      <c:valAx>
        <c:axId val="2315904"/>
        <c:scaling>
          <c:orientation val="minMax"/>
          <c:max val="25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Fångst (kg)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5264384"/>
        <c:crosses val="autoZero"/>
        <c:crossBetween val="between"/>
      </c:valAx>
      <c:valAx>
        <c:axId val="983117960"/>
        <c:scaling>
          <c:orientation val="minMax"/>
          <c:max val="16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 tråldagar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83121240"/>
        <c:crosses val="max"/>
        <c:crossBetween val="midCat"/>
      </c:valAx>
      <c:valAx>
        <c:axId val="983121240"/>
        <c:scaling>
          <c:orientation val="minMax"/>
        </c:scaling>
        <c:delete val="1"/>
        <c:axPos val="b"/>
        <c:majorTickMark val="out"/>
        <c:minorTickMark val="none"/>
        <c:tickLblPos val="nextTo"/>
        <c:crossAx val="9831179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Trålning i november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 i november</c:v>
          </c:tx>
          <c:invertIfNegative val="0"/>
          <c:cat>
            <c:numRef>
              <c:f>Totalt!$D$179:$D$195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Totalt!$H$179:$H$195</c:f>
              <c:numCache>
                <c:formatCode>#,##0</c:formatCode>
                <c:ptCount val="17"/>
                <c:pt idx="0">
                  <c:v>24570</c:v>
                </c:pt>
                <c:pt idx="1">
                  <c:v>0</c:v>
                </c:pt>
                <c:pt idx="2">
                  <c:v>16545</c:v>
                </c:pt>
                <c:pt idx="3">
                  <c:v>25875</c:v>
                </c:pt>
                <c:pt idx="4">
                  <c:v>2955</c:v>
                </c:pt>
                <c:pt idx="5">
                  <c:v>7570</c:v>
                </c:pt>
                <c:pt idx="6">
                  <c:v>13910</c:v>
                </c:pt>
                <c:pt idx="7">
                  <c:v>3850</c:v>
                </c:pt>
                <c:pt idx="8">
                  <c:v>16797</c:v>
                </c:pt>
                <c:pt idx="9">
                  <c:v>9222</c:v>
                </c:pt>
                <c:pt idx="10">
                  <c:v>0</c:v>
                </c:pt>
                <c:pt idx="11">
                  <c:v>0</c:v>
                </c:pt>
                <c:pt idx="12">
                  <c:v>4117</c:v>
                </c:pt>
                <c:pt idx="13">
                  <c:v>0</c:v>
                </c:pt>
                <c:pt idx="14">
                  <c:v>10750</c:v>
                </c:pt>
                <c:pt idx="15">
                  <c:v>6990</c:v>
                </c:pt>
                <c:pt idx="16">
                  <c:v>5260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8-47FD-B06D-1BEFA9AAC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84736"/>
        <c:axId val="167124992"/>
      </c:barChart>
      <c:lineChart>
        <c:grouping val="standard"/>
        <c:varyColors val="0"/>
        <c:ser>
          <c:idx val="1"/>
          <c:order val="1"/>
          <c:tx>
            <c:v>Tråldagar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Totalt!$D$179:$D$195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Totalt!$G$179:$G$195</c:f>
              <c:numCache>
                <c:formatCode>General</c:formatCode>
                <c:ptCount val="17"/>
                <c:pt idx="0">
                  <c:v>18</c:v>
                </c:pt>
                <c:pt idx="1">
                  <c:v>0</c:v>
                </c:pt>
                <c:pt idx="2">
                  <c:v>17</c:v>
                </c:pt>
                <c:pt idx="3">
                  <c:v>16</c:v>
                </c:pt>
                <c:pt idx="4">
                  <c:v>7</c:v>
                </c:pt>
                <c:pt idx="5">
                  <c:v>14</c:v>
                </c:pt>
                <c:pt idx="6">
                  <c:v>17</c:v>
                </c:pt>
                <c:pt idx="7">
                  <c:v>8</c:v>
                </c:pt>
                <c:pt idx="8">
                  <c:v>14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9</c:v>
                </c:pt>
                <c:pt idx="15">
                  <c:v>11</c:v>
                </c:pt>
                <c:pt idx="1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08-47FD-B06D-1BEFA9AAC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85248"/>
        <c:axId val="167125568"/>
      </c:lineChart>
      <c:catAx>
        <c:axId val="1448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67124992"/>
        <c:crosses val="autoZero"/>
        <c:auto val="1"/>
        <c:lblAlgn val="ctr"/>
        <c:lblOffset val="100"/>
        <c:noMultiLvlLbl val="0"/>
      </c:catAx>
      <c:valAx>
        <c:axId val="167124992"/>
        <c:scaling>
          <c:orientation val="minMax"/>
          <c:max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884736"/>
        <c:crosses val="autoZero"/>
        <c:crossBetween val="between"/>
      </c:valAx>
      <c:valAx>
        <c:axId val="167125568"/>
        <c:scaling>
          <c:orientation val="minMax"/>
          <c:max val="20"/>
        </c:scaling>
        <c:delete val="0"/>
        <c:axPos val="r"/>
        <c:numFmt formatCode="General" sourceLinked="1"/>
        <c:majorTickMark val="out"/>
        <c:minorTickMark val="none"/>
        <c:tickLblPos val="nextTo"/>
        <c:crossAx val="144885248"/>
        <c:crosses val="max"/>
        <c:crossBetween val="between"/>
      </c:valAx>
      <c:catAx>
        <c:axId val="14488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1255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Trålning i december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 i december</c:v>
          </c:tx>
          <c:invertIfNegative val="0"/>
          <c:cat>
            <c:numRef>
              <c:f>Totalt!$D$199:$D$215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Totalt!$H$199:$H$215</c:f>
              <c:numCache>
                <c:formatCode>#,##0</c:formatCode>
                <c:ptCount val="17"/>
                <c:pt idx="0">
                  <c:v>2600</c:v>
                </c:pt>
                <c:pt idx="1">
                  <c:v>0</c:v>
                </c:pt>
                <c:pt idx="2">
                  <c:v>10330</c:v>
                </c:pt>
                <c:pt idx="3">
                  <c:v>11925</c:v>
                </c:pt>
                <c:pt idx="4">
                  <c:v>11190</c:v>
                </c:pt>
                <c:pt idx="5">
                  <c:v>0</c:v>
                </c:pt>
                <c:pt idx="6">
                  <c:v>10810</c:v>
                </c:pt>
                <c:pt idx="7">
                  <c:v>3150</c:v>
                </c:pt>
                <c:pt idx="8">
                  <c:v>17680</c:v>
                </c:pt>
                <c:pt idx="9">
                  <c:v>9254</c:v>
                </c:pt>
                <c:pt idx="10">
                  <c:v>10834</c:v>
                </c:pt>
                <c:pt idx="11">
                  <c:v>6286</c:v>
                </c:pt>
                <c:pt idx="12">
                  <c:v>3031</c:v>
                </c:pt>
                <c:pt idx="13">
                  <c:v>2811</c:v>
                </c:pt>
                <c:pt idx="14">
                  <c:v>12571</c:v>
                </c:pt>
                <c:pt idx="15">
                  <c:v>735</c:v>
                </c:pt>
                <c:pt idx="16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6-4F57-96A0-E79ABCC4F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85760"/>
        <c:axId val="167127296"/>
      </c:barChart>
      <c:lineChart>
        <c:grouping val="standard"/>
        <c:varyColors val="0"/>
        <c:ser>
          <c:idx val="1"/>
          <c:order val="1"/>
          <c:tx>
            <c:v>Tråldagar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Totalt!$D$199:$D$215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Totalt!$G$199:$G$215</c:f>
              <c:numCache>
                <c:formatCode>General</c:formatCode>
                <c:ptCount val="17"/>
                <c:pt idx="0">
                  <c:v>5</c:v>
                </c:pt>
                <c:pt idx="1">
                  <c:v>0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  <c:pt idx="5">
                  <c:v>0</c:v>
                </c:pt>
                <c:pt idx="6">
                  <c:v>16</c:v>
                </c:pt>
                <c:pt idx="7">
                  <c:v>3</c:v>
                </c:pt>
                <c:pt idx="8">
                  <c:v>13</c:v>
                </c:pt>
                <c:pt idx="9">
                  <c:v>14</c:v>
                </c:pt>
                <c:pt idx="10">
                  <c:v>11</c:v>
                </c:pt>
                <c:pt idx="11">
                  <c:v>4</c:v>
                </c:pt>
                <c:pt idx="12">
                  <c:v>10</c:v>
                </c:pt>
                <c:pt idx="13">
                  <c:v>3</c:v>
                </c:pt>
                <c:pt idx="14">
                  <c:v>10</c:v>
                </c:pt>
                <c:pt idx="15">
                  <c:v>5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6-4F57-96A0-E79ABCC4F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86784"/>
        <c:axId val="167127872"/>
      </c:lineChart>
      <c:catAx>
        <c:axId val="1448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67127296"/>
        <c:crosses val="autoZero"/>
        <c:auto val="1"/>
        <c:lblAlgn val="ctr"/>
        <c:lblOffset val="100"/>
        <c:noMultiLvlLbl val="0"/>
      </c:catAx>
      <c:valAx>
        <c:axId val="167127296"/>
        <c:scaling>
          <c:orientation val="minMax"/>
          <c:max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885760"/>
        <c:crosses val="autoZero"/>
        <c:crossBetween val="between"/>
      </c:valAx>
      <c:valAx>
        <c:axId val="167127872"/>
        <c:scaling>
          <c:orientation val="minMax"/>
          <c:max val="20"/>
        </c:scaling>
        <c:delete val="0"/>
        <c:axPos val="r"/>
        <c:numFmt formatCode="General" sourceLinked="1"/>
        <c:majorTickMark val="out"/>
        <c:minorTickMark val="none"/>
        <c:tickLblPos val="nextTo"/>
        <c:crossAx val="144886784"/>
        <c:crosses val="max"/>
        <c:crossBetween val="between"/>
      </c:valAx>
      <c:catAx>
        <c:axId val="14488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1278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Tiodagarssnitt - hela sjön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Tiodagarssnitt</c:v>
          </c:tx>
          <c:marker>
            <c:symbol val="none"/>
          </c:marker>
          <c:cat>
            <c:numRef>
              <c:f>Totalt!$S$25:$S$144</c:f>
              <c:numCache>
                <c:formatCode>General</c:formatCode>
                <c:ptCount val="1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</c:numCache>
            </c:numRef>
          </c:cat>
          <c:val>
            <c:numRef>
              <c:f>Totalt!$T$25:$T$144</c:f>
              <c:numCache>
                <c:formatCode>General</c:formatCode>
                <c:ptCount val="120"/>
                <c:pt idx="0">
                  <c:v>1821.5</c:v>
                </c:pt>
                <c:pt idx="1">
                  <c:v>2114</c:v>
                </c:pt>
                <c:pt idx="2">
                  <c:v>1743</c:v>
                </c:pt>
                <c:pt idx="3">
                  <c:v>1598</c:v>
                </c:pt>
                <c:pt idx="4">
                  <c:v>1479.5</c:v>
                </c:pt>
                <c:pt idx="5">
                  <c:v>1462.5</c:v>
                </c:pt>
                <c:pt idx="6">
                  <c:v>1267</c:v>
                </c:pt>
                <c:pt idx="7">
                  <c:v>1295</c:v>
                </c:pt>
                <c:pt idx="8">
                  <c:v>920</c:v>
                </c:pt>
                <c:pt idx="9">
                  <c:v>1401.5</c:v>
                </c:pt>
                <c:pt idx="10">
                  <c:v>1150</c:v>
                </c:pt>
                <c:pt idx="11">
                  <c:v>580</c:v>
                </c:pt>
                <c:pt idx="12">
                  <c:v>1300</c:v>
                </c:pt>
                <c:pt idx="13">
                  <c:v>1298</c:v>
                </c:pt>
                <c:pt idx="14">
                  <c:v>1172.5</c:v>
                </c:pt>
                <c:pt idx="15">
                  <c:v>705</c:v>
                </c:pt>
                <c:pt idx="16">
                  <c:v>788</c:v>
                </c:pt>
                <c:pt idx="17">
                  <c:v>902.5</c:v>
                </c:pt>
                <c:pt idx="18">
                  <c:v>572.5</c:v>
                </c:pt>
                <c:pt idx="19">
                  <c:v>558.5</c:v>
                </c:pt>
                <c:pt idx="20">
                  <c:v>857</c:v>
                </c:pt>
                <c:pt idx="21">
                  <c:v>820</c:v>
                </c:pt>
                <c:pt idx="22">
                  <c:v>606.5</c:v>
                </c:pt>
                <c:pt idx="23">
                  <c:v>620</c:v>
                </c:pt>
                <c:pt idx="24">
                  <c:v>1847.5</c:v>
                </c:pt>
                <c:pt idx="25">
                  <c:v>1332.5</c:v>
                </c:pt>
                <c:pt idx="26">
                  <c:v>1281.5</c:v>
                </c:pt>
                <c:pt idx="27">
                  <c:v>865.5</c:v>
                </c:pt>
                <c:pt idx="28">
                  <c:v>1083</c:v>
                </c:pt>
                <c:pt idx="29">
                  <c:v>863</c:v>
                </c:pt>
                <c:pt idx="30">
                  <c:v>447.5</c:v>
                </c:pt>
                <c:pt idx="31">
                  <c:v>1206</c:v>
                </c:pt>
                <c:pt idx="32">
                  <c:v>910</c:v>
                </c:pt>
                <c:pt idx="33">
                  <c:v>587.5</c:v>
                </c:pt>
                <c:pt idx="34">
                  <c:v>990</c:v>
                </c:pt>
                <c:pt idx="35">
                  <c:v>898</c:v>
                </c:pt>
                <c:pt idx="36">
                  <c:v>545</c:v>
                </c:pt>
                <c:pt idx="37">
                  <c:v>457</c:v>
                </c:pt>
                <c:pt idx="38">
                  <c:v>363</c:v>
                </c:pt>
                <c:pt idx="39">
                  <c:v>387</c:v>
                </c:pt>
                <c:pt idx="40">
                  <c:v>637</c:v>
                </c:pt>
                <c:pt idx="41">
                  <c:v>1275</c:v>
                </c:pt>
                <c:pt idx="42">
                  <c:v>1525</c:v>
                </c:pt>
                <c:pt idx="43">
                  <c:v>810</c:v>
                </c:pt>
                <c:pt idx="44">
                  <c:v>676</c:v>
                </c:pt>
                <c:pt idx="45">
                  <c:v>1060</c:v>
                </c:pt>
                <c:pt idx="46">
                  <c:v>691</c:v>
                </c:pt>
                <c:pt idx="47">
                  <c:v>731</c:v>
                </c:pt>
                <c:pt idx="48">
                  <c:v>834</c:v>
                </c:pt>
                <c:pt idx="49">
                  <c:v>900</c:v>
                </c:pt>
                <c:pt idx="50">
                  <c:v>810</c:v>
                </c:pt>
                <c:pt idx="51">
                  <c:v>595</c:v>
                </c:pt>
                <c:pt idx="52">
                  <c:v>655</c:v>
                </c:pt>
                <c:pt idx="53">
                  <c:v>378</c:v>
                </c:pt>
                <c:pt idx="54">
                  <c:v>690</c:v>
                </c:pt>
                <c:pt idx="55">
                  <c:v>589.70000000000005</c:v>
                </c:pt>
                <c:pt idx="56">
                  <c:v>1151.5</c:v>
                </c:pt>
                <c:pt idx="57">
                  <c:v>793</c:v>
                </c:pt>
                <c:pt idx="58">
                  <c:v>967.5</c:v>
                </c:pt>
                <c:pt idx="59">
                  <c:v>1013.5</c:v>
                </c:pt>
                <c:pt idx="60">
                  <c:v>1300</c:v>
                </c:pt>
                <c:pt idx="61">
                  <c:v>945.2</c:v>
                </c:pt>
                <c:pt idx="62">
                  <c:v>1371</c:v>
                </c:pt>
                <c:pt idx="63">
                  <c:v>1756.2</c:v>
                </c:pt>
                <c:pt idx="64">
                  <c:v>744</c:v>
                </c:pt>
                <c:pt idx="65">
                  <c:v>529.79999999999995</c:v>
                </c:pt>
                <c:pt idx="66">
                  <c:v>495.9</c:v>
                </c:pt>
                <c:pt idx="67">
                  <c:v>1261.7</c:v>
                </c:pt>
                <c:pt idx="68">
                  <c:v>1400.1</c:v>
                </c:pt>
                <c:pt idx="69">
                  <c:v>1261.5</c:v>
                </c:pt>
                <c:pt idx="70">
                  <c:v>606.20000000000005</c:v>
                </c:pt>
                <c:pt idx="71">
                  <c:v>868.7</c:v>
                </c:pt>
                <c:pt idx="72">
                  <c:v>784.2</c:v>
                </c:pt>
                <c:pt idx="73">
                  <c:v>537.9</c:v>
                </c:pt>
                <c:pt idx="74">
                  <c:v>4065.1</c:v>
                </c:pt>
                <c:pt idx="75">
                  <c:v>481.3</c:v>
                </c:pt>
                <c:pt idx="76">
                  <c:v>515.5</c:v>
                </c:pt>
                <c:pt idx="77">
                  <c:v>430.1</c:v>
                </c:pt>
                <c:pt idx="78">
                  <c:v>1278.7</c:v>
                </c:pt>
                <c:pt idx="79">
                  <c:v>820.9</c:v>
                </c:pt>
                <c:pt idx="80">
                  <c:v>43.8</c:v>
                </c:pt>
                <c:pt idx="81">
                  <c:v>1539.9</c:v>
                </c:pt>
                <c:pt idx="82">
                  <c:v>1187.5999999999999</c:v>
                </c:pt>
                <c:pt idx="83">
                  <c:v>1447.8</c:v>
                </c:pt>
                <c:pt idx="84">
                  <c:v>951.6</c:v>
                </c:pt>
                <c:pt idx="85">
                  <c:v>1391.2</c:v>
                </c:pt>
                <c:pt idx="86">
                  <c:v>836</c:v>
                </c:pt>
                <c:pt idx="87">
                  <c:v>75.400000000000006</c:v>
                </c:pt>
                <c:pt idx="88">
                  <c:v>306.7</c:v>
                </c:pt>
                <c:pt idx="89">
                  <c:v>609.5</c:v>
                </c:pt>
                <c:pt idx="90">
                  <c:v>360.7</c:v>
                </c:pt>
                <c:pt idx="91">
                  <c:v>173.6</c:v>
                </c:pt>
                <c:pt idx="92">
                  <c:v>1219.5</c:v>
                </c:pt>
                <c:pt idx="93">
                  <c:v>815.9</c:v>
                </c:pt>
                <c:pt idx="94">
                  <c:v>3040</c:v>
                </c:pt>
                <c:pt idx="95">
                  <c:v>1835</c:v>
                </c:pt>
                <c:pt idx="96">
                  <c:v>1924.5</c:v>
                </c:pt>
                <c:pt idx="97">
                  <c:v>1334.3</c:v>
                </c:pt>
                <c:pt idx="98">
                  <c:v>181.2</c:v>
                </c:pt>
                <c:pt idx="99">
                  <c:v>1799.5</c:v>
                </c:pt>
                <c:pt idx="100">
                  <c:v>945</c:v>
                </c:pt>
                <c:pt idx="101">
                  <c:v>938</c:v>
                </c:pt>
                <c:pt idx="102">
                  <c:v>805</c:v>
                </c:pt>
                <c:pt idx="103">
                  <c:v>1185</c:v>
                </c:pt>
                <c:pt idx="104">
                  <c:v>1071.3</c:v>
                </c:pt>
                <c:pt idx="105">
                  <c:v>1336.8</c:v>
                </c:pt>
                <c:pt idx="106">
                  <c:v>400.2</c:v>
                </c:pt>
                <c:pt idx="107">
                  <c:v>920.5</c:v>
                </c:pt>
                <c:pt idx="108">
                  <c:v>1359</c:v>
                </c:pt>
                <c:pt idx="109">
                  <c:v>793</c:v>
                </c:pt>
                <c:pt idx="110">
                  <c:v>636</c:v>
                </c:pt>
                <c:pt idx="111">
                  <c:v>927</c:v>
                </c:pt>
                <c:pt idx="112">
                  <c:v>822</c:v>
                </c:pt>
                <c:pt idx="113">
                  <c:v>1130</c:v>
                </c:pt>
                <c:pt idx="114">
                  <c:v>277.5</c:v>
                </c:pt>
                <c:pt idx="115">
                  <c:v>919.5</c:v>
                </c:pt>
                <c:pt idx="116">
                  <c:v>418.5</c:v>
                </c:pt>
                <c:pt idx="117">
                  <c:v>857</c:v>
                </c:pt>
                <c:pt idx="118">
                  <c:v>398</c:v>
                </c:pt>
                <c:pt idx="119">
                  <c:v>295.5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DA-4FEB-8CFD-F366FB44842A}"/>
            </c:ext>
          </c:extLst>
        </c:ser>
        <c:ser>
          <c:idx val="2"/>
          <c:order val="1"/>
          <c:tx>
            <c:v>90 % reduktion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Totalt!$S$25:$S$144</c:f>
              <c:numCache>
                <c:formatCode>General</c:formatCode>
                <c:ptCount val="1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</c:numCache>
            </c:numRef>
          </c:cat>
          <c:val>
            <c:numRef>
              <c:f>Totalt!$U$25:$U$144</c:f>
              <c:numCache>
                <c:formatCode>0</c:formatCode>
                <c:ptCount val="120"/>
                <c:pt idx="0">
                  <c:v>182.15</c:v>
                </c:pt>
                <c:pt idx="1">
                  <c:v>182.15</c:v>
                </c:pt>
                <c:pt idx="2">
                  <c:v>182.15</c:v>
                </c:pt>
                <c:pt idx="3">
                  <c:v>182.15</c:v>
                </c:pt>
                <c:pt idx="4">
                  <c:v>182.15</c:v>
                </c:pt>
                <c:pt idx="5">
                  <c:v>182.15</c:v>
                </c:pt>
                <c:pt idx="6">
                  <c:v>182.15</c:v>
                </c:pt>
                <c:pt idx="7">
                  <c:v>182.15</c:v>
                </c:pt>
                <c:pt idx="8">
                  <c:v>182.15</c:v>
                </c:pt>
                <c:pt idx="9">
                  <c:v>182.15</c:v>
                </c:pt>
                <c:pt idx="10">
                  <c:v>182.15</c:v>
                </c:pt>
                <c:pt idx="11">
                  <c:v>182.15</c:v>
                </c:pt>
                <c:pt idx="12">
                  <c:v>182.15</c:v>
                </c:pt>
                <c:pt idx="13">
                  <c:v>182.15</c:v>
                </c:pt>
                <c:pt idx="14">
                  <c:v>182.15</c:v>
                </c:pt>
                <c:pt idx="15">
                  <c:v>182.15</c:v>
                </c:pt>
                <c:pt idx="16">
                  <c:v>182.15</c:v>
                </c:pt>
                <c:pt idx="17">
                  <c:v>182.15</c:v>
                </c:pt>
                <c:pt idx="18">
                  <c:v>182.15</c:v>
                </c:pt>
                <c:pt idx="19">
                  <c:v>182.15</c:v>
                </c:pt>
                <c:pt idx="20">
                  <c:v>182.15</c:v>
                </c:pt>
                <c:pt idx="21">
                  <c:v>182.15</c:v>
                </c:pt>
                <c:pt idx="22">
                  <c:v>182.15</c:v>
                </c:pt>
                <c:pt idx="23">
                  <c:v>182.15</c:v>
                </c:pt>
                <c:pt idx="24">
                  <c:v>182.15</c:v>
                </c:pt>
                <c:pt idx="25">
                  <c:v>182.15</c:v>
                </c:pt>
                <c:pt idx="26">
                  <c:v>182.15</c:v>
                </c:pt>
                <c:pt idx="27">
                  <c:v>182.15</c:v>
                </c:pt>
                <c:pt idx="28">
                  <c:v>182.15</c:v>
                </c:pt>
                <c:pt idx="29">
                  <c:v>182.15</c:v>
                </c:pt>
                <c:pt idx="30">
                  <c:v>182.15</c:v>
                </c:pt>
                <c:pt idx="31">
                  <c:v>182.15</c:v>
                </c:pt>
                <c:pt idx="32">
                  <c:v>182.15</c:v>
                </c:pt>
                <c:pt idx="33">
                  <c:v>182.15</c:v>
                </c:pt>
                <c:pt idx="34">
                  <c:v>182.15</c:v>
                </c:pt>
                <c:pt idx="35">
                  <c:v>182.15</c:v>
                </c:pt>
                <c:pt idx="36">
                  <c:v>182.15</c:v>
                </c:pt>
                <c:pt idx="37">
                  <c:v>182.15</c:v>
                </c:pt>
                <c:pt idx="38">
                  <c:v>182.15</c:v>
                </c:pt>
                <c:pt idx="39">
                  <c:v>182.15</c:v>
                </c:pt>
                <c:pt idx="40">
                  <c:v>182.15</c:v>
                </c:pt>
                <c:pt idx="41">
                  <c:v>182.15</c:v>
                </c:pt>
                <c:pt idx="42">
                  <c:v>182.15</c:v>
                </c:pt>
                <c:pt idx="43">
                  <c:v>182.15</c:v>
                </c:pt>
                <c:pt idx="44">
                  <c:v>182.15</c:v>
                </c:pt>
                <c:pt idx="45">
                  <c:v>182.15</c:v>
                </c:pt>
                <c:pt idx="46">
                  <c:v>182.15</c:v>
                </c:pt>
                <c:pt idx="47">
                  <c:v>182.15</c:v>
                </c:pt>
                <c:pt idx="48">
                  <c:v>182.15</c:v>
                </c:pt>
                <c:pt idx="49">
                  <c:v>182.15</c:v>
                </c:pt>
                <c:pt idx="50">
                  <c:v>182.15</c:v>
                </c:pt>
                <c:pt idx="51">
                  <c:v>182.15</c:v>
                </c:pt>
                <c:pt idx="52">
                  <c:v>182.15</c:v>
                </c:pt>
                <c:pt idx="53">
                  <c:v>182.15</c:v>
                </c:pt>
                <c:pt idx="54">
                  <c:v>182.15</c:v>
                </c:pt>
                <c:pt idx="55">
                  <c:v>182.15</c:v>
                </c:pt>
                <c:pt idx="56">
                  <c:v>182.15</c:v>
                </c:pt>
                <c:pt idx="57">
                  <c:v>182.15</c:v>
                </c:pt>
                <c:pt idx="58">
                  <c:v>182.15</c:v>
                </c:pt>
                <c:pt idx="59">
                  <c:v>182.15</c:v>
                </c:pt>
                <c:pt idx="60">
                  <c:v>182.15</c:v>
                </c:pt>
                <c:pt idx="61">
                  <c:v>182.15</c:v>
                </c:pt>
                <c:pt idx="62">
                  <c:v>182.15</c:v>
                </c:pt>
                <c:pt idx="63">
                  <c:v>182.15</c:v>
                </c:pt>
                <c:pt idx="64">
                  <c:v>182.15</c:v>
                </c:pt>
                <c:pt idx="65">
                  <c:v>182.15</c:v>
                </c:pt>
                <c:pt idx="66">
                  <c:v>182.15</c:v>
                </c:pt>
                <c:pt idx="67">
                  <c:v>182.15</c:v>
                </c:pt>
                <c:pt idx="68">
                  <c:v>182.15</c:v>
                </c:pt>
                <c:pt idx="69">
                  <c:v>182.15</c:v>
                </c:pt>
                <c:pt idx="70">
                  <c:v>182.15</c:v>
                </c:pt>
                <c:pt idx="71">
                  <c:v>182.15</c:v>
                </c:pt>
                <c:pt idx="72">
                  <c:v>182.15</c:v>
                </c:pt>
                <c:pt idx="73">
                  <c:v>182.15</c:v>
                </c:pt>
                <c:pt idx="74">
                  <c:v>182.15</c:v>
                </c:pt>
                <c:pt idx="75">
                  <c:v>182.15</c:v>
                </c:pt>
                <c:pt idx="76">
                  <c:v>182.15</c:v>
                </c:pt>
                <c:pt idx="77">
                  <c:v>182.15</c:v>
                </c:pt>
                <c:pt idx="78">
                  <c:v>182.15</c:v>
                </c:pt>
                <c:pt idx="79">
                  <c:v>182.15</c:v>
                </c:pt>
                <c:pt idx="80">
                  <c:v>182.15</c:v>
                </c:pt>
                <c:pt idx="81">
                  <c:v>182.15</c:v>
                </c:pt>
                <c:pt idx="82">
                  <c:v>182.15</c:v>
                </c:pt>
                <c:pt idx="83">
                  <c:v>182.15</c:v>
                </c:pt>
                <c:pt idx="84">
                  <c:v>182.15</c:v>
                </c:pt>
                <c:pt idx="85">
                  <c:v>182.15</c:v>
                </c:pt>
                <c:pt idx="86">
                  <c:v>182.15</c:v>
                </c:pt>
                <c:pt idx="87">
                  <c:v>182.15</c:v>
                </c:pt>
                <c:pt idx="88">
                  <c:v>182.15</c:v>
                </c:pt>
                <c:pt idx="89">
                  <c:v>182.15</c:v>
                </c:pt>
                <c:pt idx="90">
                  <c:v>182.15</c:v>
                </c:pt>
                <c:pt idx="91">
                  <c:v>182.15</c:v>
                </c:pt>
                <c:pt idx="92">
                  <c:v>182.15</c:v>
                </c:pt>
                <c:pt idx="93">
                  <c:v>182.15</c:v>
                </c:pt>
                <c:pt idx="94">
                  <c:v>182.15</c:v>
                </c:pt>
                <c:pt idx="95">
                  <c:v>182.15</c:v>
                </c:pt>
                <c:pt idx="96">
                  <c:v>182.15</c:v>
                </c:pt>
                <c:pt idx="97">
                  <c:v>182.15</c:v>
                </c:pt>
                <c:pt idx="98">
                  <c:v>182.15</c:v>
                </c:pt>
                <c:pt idx="99">
                  <c:v>182.15</c:v>
                </c:pt>
                <c:pt idx="100">
                  <c:v>182.15</c:v>
                </c:pt>
                <c:pt idx="101">
                  <c:v>182.15</c:v>
                </c:pt>
                <c:pt idx="102">
                  <c:v>182.15</c:v>
                </c:pt>
                <c:pt idx="103">
                  <c:v>182.15</c:v>
                </c:pt>
                <c:pt idx="104">
                  <c:v>182.15</c:v>
                </c:pt>
                <c:pt idx="105">
                  <c:v>182.15</c:v>
                </c:pt>
                <c:pt idx="106">
                  <c:v>182.15</c:v>
                </c:pt>
                <c:pt idx="107">
                  <c:v>182.15</c:v>
                </c:pt>
                <c:pt idx="108">
                  <c:v>182.15</c:v>
                </c:pt>
                <c:pt idx="109">
                  <c:v>182.15</c:v>
                </c:pt>
                <c:pt idx="110">
                  <c:v>182.15</c:v>
                </c:pt>
                <c:pt idx="111">
                  <c:v>182.15</c:v>
                </c:pt>
                <c:pt idx="112">
                  <c:v>182.15</c:v>
                </c:pt>
                <c:pt idx="113">
                  <c:v>182.15</c:v>
                </c:pt>
                <c:pt idx="114">
                  <c:v>182.15</c:v>
                </c:pt>
                <c:pt idx="115">
                  <c:v>182.15</c:v>
                </c:pt>
                <c:pt idx="116">
                  <c:v>182.15</c:v>
                </c:pt>
                <c:pt idx="117">
                  <c:v>182.15</c:v>
                </c:pt>
                <c:pt idx="118">
                  <c:v>182.15</c:v>
                </c:pt>
                <c:pt idx="119">
                  <c:v>182.15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DA-4FEB-8CFD-F366FB44842A}"/>
            </c:ext>
          </c:extLst>
        </c:ser>
        <c:ser>
          <c:idx val="1"/>
          <c:order val="2"/>
          <c:tx>
            <c:v>75 % reduktion</c:v>
          </c:tx>
          <c:marker>
            <c:symbol val="none"/>
          </c:marker>
          <c:cat>
            <c:numRef>
              <c:f>Totalt!$S$25:$S$144</c:f>
              <c:numCache>
                <c:formatCode>General</c:formatCode>
                <c:ptCount val="1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</c:numCache>
            </c:numRef>
          </c:cat>
          <c:val>
            <c:numRef>
              <c:f>Totalt!$V$25:$V$144</c:f>
              <c:numCache>
                <c:formatCode>0</c:formatCode>
                <c:ptCount val="120"/>
                <c:pt idx="0">
                  <c:v>455.375</c:v>
                </c:pt>
                <c:pt idx="1">
                  <c:v>455.375</c:v>
                </c:pt>
                <c:pt idx="2">
                  <c:v>455.375</c:v>
                </c:pt>
                <c:pt idx="3">
                  <c:v>455.375</c:v>
                </c:pt>
                <c:pt idx="4">
                  <c:v>455.375</c:v>
                </c:pt>
                <c:pt idx="5">
                  <c:v>455.375</c:v>
                </c:pt>
                <c:pt idx="6">
                  <c:v>455.375</c:v>
                </c:pt>
                <c:pt idx="7">
                  <c:v>455.375</c:v>
                </c:pt>
                <c:pt idx="8">
                  <c:v>455.375</c:v>
                </c:pt>
                <c:pt idx="9">
                  <c:v>455.375</c:v>
                </c:pt>
                <c:pt idx="10">
                  <c:v>455.375</c:v>
                </c:pt>
                <c:pt idx="11">
                  <c:v>455.375</c:v>
                </c:pt>
                <c:pt idx="12">
                  <c:v>455.375</c:v>
                </c:pt>
                <c:pt idx="13">
                  <c:v>455.375</c:v>
                </c:pt>
                <c:pt idx="14">
                  <c:v>455.375</c:v>
                </c:pt>
                <c:pt idx="15">
                  <c:v>455.375</c:v>
                </c:pt>
                <c:pt idx="16">
                  <c:v>455.375</c:v>
                </c:pt>
                <c:pt idx="17">
                  <c:v>455.375</c:v>
                </c:pt>
                <c:pt idx="18">
                  <c:v>455.375</c:v>
                </c:pt>
                <c:pt idx="19">
                  <c:v>455.375</c:v>
                </c:pt>
                <c:pt idx="20">
                  <c:v>455.375</c:v>
                </c:pt>
                <c:pt idx="21">
                  <c:v>455.375</c:v>
                </c:pt>
                <c:pt idx="22">
                  <c:v>455.375</c:v>
                </c:pt>
                <c:pt idx="23">
                  <c:v>455.375</c:v>
                </c:pt>
                <c:pt idx="24">
                  <c:v>455.375</c:v>
                </c:pt>
                <c:pt idx="25">
                  <c:v>455.375</c:v>
                </c:pt>
                <c:pt idx="26">
                  <c:v>455.375</c:v>
                </c:pt>
                <c:pt idx="27">
                  <c:v>455.375</c:v>
                </c:pt>
                <c:pt idx="28">
                  <c:v>455.375</c:v>
                </c:pt>
                <c:pt idx="29">
                  <c:v>455.375</c:v>
                </c:pt>
                <c:pt idx="30">
                  <c:v>455.375</c:v>
                </c:pt>
                <c:pt idx="31">
                  <c:v>455.375</c:v>
                </c:pt>
                <c:pt idx="32">
                  <c:v>455.375</c:v>
                </c:pt>
                <c:pt idx="33">
                  <c:v>455.375</c:v>
                </c:pt>
                <c:pt idx="34">
                  <c:v>455.375</c:v>
                </c:pt>
                <c:pt idx="35">
                  <c:v>455.375</c:v>
                </c:pt>
                <c:pt idx="36">
                  <c:v>455.375</c:v>
                </c:pt>
                <c:pt idx="37">
                  <c:v>455.375</c:v>
                </c:pt>
                <c:pt idx="38">
                  <c:v>455.375</c:v>
                </c:pt>
                <c:pt idx="39">
                  <c:v>455.375</c:v>
                </c:pt>
                <c:pt idx="40">
                  <c:v>455.375</c:v>
                </c:pt>
                <c:pt idx="41">
                  <c:v>455.375</c:v>
                </c:pt>
                <c:pt idx="42">
                  <c:v>455.375</c:v>
                </c:pt>
                <c:pt idx="43">
                  <c:v>455.375</c:v>
                </c:pt>
                <c:pt idx="44">
                  <c:v>455.375</c:v>
                </c:pt>
                <c:pt idx="45">
                  <c:v>455.375</c:v>
                </c:pt>
                <c:pt idx="46">
                  <c:v>455.375</c:v>
                </c:pt>
                <c:pt idx="47">
                  <c:v>455.375</c:v>
                </c:pt>
                <c:pt idx="48">
                  <c:v>455.375</c:v>
                </c:pt>
                <c:pt idx="49">
                  <c:v>455.375</c:v>
                </c:pt>
                <c:pt idx="50">
                  <c:v>455.375</c:v>
                </c:pt>
                <c:pt idx="51">
                  <c:v>455.375</c:v>
                </c:pt>
                <c:pt idx="52">
                  <c:v>455.375</c:v>
                </c:pt>
                <c:pt idx="53">
                  <c:v>455.375</c:v>
                </c:pt>
                <c:pt idx="54">
                  <c:v>455.375</c:v>
                </c:pt>
                <c:pt idx="55">
                  <c:v>455.375</c:v>
                </c:pt>
                <c:pt idx="56">
                  <c:v>455.375</c:v>
                </c:pt>
                <c:pt idx="57">
                  <c:v>455.375</c:v>
                </c:pt>
                <c:pt idx="58">
                  <c:v>455.375</c:v>
                </c:pt>
                <c:pt idx="59">
                  <c:v>455.375</c:v>
                </c:pt>
                <c:pt idx="60">
                  <c:v>455.375</c:v>
                </c:pt>
                <c:pt idx="61">
                  <c:v>455.375</c:v>
                </c:pt>
                <c:pt idx="62">
                  <c:v>455.375</c:v>
                </c:pt>
                <c:pt idx="63">
                  <c:v>455.375</c:v>
                </c:pt>
                <c:pt idx="64">
                  <c:v>455.375</c:v>
                </c:pt>
                <c:pt idx="65">
                  <c:v>455.375</c:v>
                </c:pt>
                <c:pt idx="66">
                  <c:v>455.375</c:v>
                </c:pt>
                <c:pt idx="67">
                  <c:v>455.375</c:v>
                </c:pt>
                <c:pt idx="68">
                  <c:v>455.375</c:v>
                </c:pt>
                <c:pt idx="69">
                  <c:v>455.375</c:v>
                </c:pt>
                <c:pt idx="70">
                  <c:v>455.375</c:v>
                </c:pt>
                <c:pt idx="71">
                  <c:v>455.375</c:v>
                </c:pt>
                <c:pt idx="72">
                  <c:v>455.375</c:v>
                </c:pt>
                <c:pt idx="73">
                  <c:v>455.375</c:v>
                </c:pt>
                <c:pt idx="74">
                  <c:v>455.375</c:v>
                </c:pt>
                <c:pt idx="75">
                  <c:v>455.375</c:v>
                </c:pt>
                <c:pt idx="76">
                  <c:v>455.375</c:v>
                </c:pt>
                <c:pt idx="77">
                  <c:v>455.375</c:v>
                </c:pt>
                <c:pt idx="78">
                  <c:v>455.375</c:v>
                </c:pt>
                <c:pt idx="79">
                  <c:v>455.375</c:v>
                </c:pt>
                <c:pt idx="80">
                  <c:v>455.375</c:v>
                </c:pt>
                <c:pt idx="81">
                  <c:v>455.375</c:v>
                </c:pt>
                <c:pt idx="82">
                  <c:v>455.375</c:v>
                </c:pt>
                <c:pt idx="83">
                  <c:v>455.375</c:v>
                </c:pt>
                <c:pt idx="84">
                  <c:v>455.375</c:v>
                </c:pt>
                <c:pt idx="85">
                  <c:v>455.375</c:v>
                </c:pt>
                <c:pt idx="86">
                  <c:v>455.375</c:v>
                </c:pt>
                <c:pt idx="87">
                  <c:v>455.375</c:v>
                </c:pt>
                <c:pt idx="88">
                  <c:v>455.375</c:v>
                </c:pt>
                <c:pt idx="89">
                  <c:v>455.375</c:v>
                </c:pt>
                <c:pt idx="90">
                  <c:v>455.375</c:v>
                </c:pt>
                <c:pt idx="91">
                  <c:v>455.375</c:v>
                </c:pt>
                <c:pt idx="92">
                  <c:v>455.375</c:v>
                </c:pt>
                <c:pt idx="93">
                  <c:v>455.375</c:v>
                </c:pt>
                <c:pt idx="94">
                  <c:v>455.375</c:v>
                </c:pt>
                <c:pt idx="95">
                  <c:v>455.375</c:v>
                </c:pt>
                <c:pt idx="96">
                  <c:v>455.375</c:v>
                </c:pt>
                <c:pt idx="97">
                  <c:v>455.375</c:v>
                </c:pt>
                <c:pt idx="98">
                  <c:v>455.375</c:v>
                </c:pt>
                <c:pt idx="99">
                  <c:v>455.375</c:v>
                </c:pt>
                <c:pt idx="100">
                  <c:v>455.375</c:v>
                </c:pt>
                <c:pt idx="101">
                  <c:v>455.375</c:v>
                </c:pt>
                <c:pt idx="102">
                  <c:v>455.375</c:v>
                </c:pt>
                <c:pt idx="103">
                  <c:v>455.375</c:v>
                </c:pt>
                <c:pt idx="104">
                  <c:v>455.375</c:v>
                </c:pt>
                <c:pt idx="105">
                  <c:v>455.375</c:v>
                </c:pt>
                <c:pt idx="106">
                  <c:v>455.375</c:v>
                </c:pt>
                <c:pt idx="107">
                  <c:v>455.375</c:v>
                </c:pt>
                <c:pt idx="108">
                  <c:v>455.375</c:v>
                </c:pt>
                <c:pt idx="109">
                  <c:v>455.375</c:v>
                </c:pt>
                <c:pt idx="110">
                  <c:v>455.375</c:v>
                </c:pt>
                <c:pt idx="111">
                  <c:v>455.375</c:v>
                </c:pt>
                <c:pt idx="112">
                  <c:v>455.375</c:v>
                </c:pt>
                <c:pt idx="113">
                  <c:v>455.375</c:v>
                </c:pt>
                <c:pt idx="114">
                  <c:v>455.375</c:v>
                </c:pt>
                <c:pt idx="115">
                  <c:v>455.375</c:v>
                </c:pt>
                <c:pt idx="116">
                  <c:v>455.375</c:v>
                </c:pt>
                <c:pt idx="117">
                  <c:v>455.375</c:v>
                </c:pt>
                <c:pt idx="118">
                  <c:v>455.375</c:v>
                </c:pt>
                <c:pt idx="119">
                  <c:v>455.375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DA-4FEB-8CFD-F366FB448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004032"/>
        <c:axId val="154853376"/>
      </c:lineChart>
      <c:catAx>
        <c:axId val="1450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853376"/>
        <c:crosses val="autoZero"/>
        <c:auto val="1"/>
        <c:lblAlgn val="ctr"/>
        <c:lblOffset val="100"/>
        <c:noMultiLvlLbl val="0"/>
      </c:catAx>
      <c:valAx>
        <c:axId val="15485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0040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Trålning totalt per år - Hela</a:t>
            </a:r>
            <a:r>
              <a:rPr lang="sv-SE" baseline="0"/>
              <a:t> sjön</a:t>
            </a:r>
            <a:endParaRPr lang="sv-S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Fångst/år</c:v>
          </c:tx>
          <c:invertIfNegative val="0"/>
          <c:cat>
            <c:numRef>
              <c:f>Totalt!$S$2:$S$18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Totalt!$U$2:$U$18</c:f>
              <c:numCache>
                <c:formatCode>#,##0</c:formatCode>
                <c:ptCount val="17"/>
                <c:pt idx="0">
                  <c:v>105255</c:v>
                </c:pt>
                <c:pt idx="1">
                  <c:v>34765</c:v>
                </c:pt>
                <c:pt idx="2">
                  <c:v>81735</c:v>
                </c:pt>
                <c:pt idx="3">
                  <c:v>83045</c:v>
                </c:pt>
                <c:pt idx="4">
                  <c:v>54890</c:v>
                </c:pt>
                <c:pt idx="5">
                  <c:v>41425</c:v>
                </c:pt>
                <c:pt idx="6">
                  <c:v>72990</c:v>
                </c:pt>
                <c:pt idx="7">
                  <c:v>59530</c:v>
                </c:pt>
                <c:pt idx="8">
                  <c:v>80549</c:v>
                </c:pt>
                <c:pt idx="9">
                  <c:v>93733</c:v>
                </c:pt>
                <c:pt idx="10">
                  <c:v>78021</c:v>
                </c:pt>
                <c:pt idx="11">
                  <c:v>59096</c:v>
                </c:pt>
                <c:pt idx="12">
                  <c:v>39336</c:v>
                </c:pt>
                <c:pt idx="13">
                  <c:v>70110</c:v>
                </c:pt>
                <c:pt idx="14">
                  <c:v>111535</c:v>
                </c:pt>
                <c:pt idx="15">
                  <c:v>73812</c:v>
                </c:pt>
                <c:pt idx="16">
                  <c:v>28585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F-44C7-B55E-4D5170C88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64384"/>
        <c:axId val="2315904"/>
      </c:barChart>
      <c:scatterChart>
        <c:scatterStyle val="lineMarker"/>
        <c:varyColors val="0"/>
        <c:ser>
          <c:idx val="1"/>
          <c:order val="1"/>
          <c:tx>
            <c:v>Tråldagar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yVal>
            <c:numRef>
              <c:f>Totalt!$T$2:$T$18</c:f>
              <c:numCache>
                <c:formatCode>#,##0</c:formatCode>
                <c:ptCount val="17"/>
                <c:pt idx="0">
                  <c:v>66</c:v>
                </c:pt>
                <c:pt idx="1">
                  <c:v>28</c:v>
                </c:pt>
                <c:pt idx="2">
                  <c:v>78</c:v>
                </c:pt>
                <c:pt idx="3">
                  <c:v>92</c:v>
                </c:pt>
                <c:pt idx="4">
                  <c:v>57</c:v>
                </c:pt>
                <c:pt idx="5">
                  <c:v>54</c:v>
                </c:pt>
                <c:pt idx="6">
                  <c:v>93</c:v>
                </c:pt>
                <c:pt idx="7">
                  <c:v>82</c:v>
                </c:pt>
                <c:pt idx="8">
                  <c:v>78</c:v>
                </c:pt>
                <c:pt idx="9">
                  <c:v>99</c:v>
                </c:pt>
                <c:pt idx="10">
                  <c:v>68</c:v>
                </c:pt>
                <c:pt idx="11">
                  <c:v>55</c:v>
                </c:pt>
                <c:pt idx="12">
                  <c:v>74</c:v>
                </c:pt>
                <c:pt idx="13">
                  <c:v>39</c:v>
                </c:pt>
                <c:pt idx="14">
                  <c:v>95</c:v>
                </c:pt>
                <c:pt idx="15">
                  <c:v>93</c:v>
                </c:pt>
                <c:pt idx="16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8F-44C7-B55E-4D5170C88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121240"/>
        <c:axId val="983117960"/>
      </c:scatterChart>
      <c:catAx>
        <c:axId val="452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15904"/>
        <c:crosses val="autoZero"/>
        <c:auto val="1"/>
        <c:lblAlgn val="ctr"/>
        <c:lblOffset val="100"/>
        <c:noMultiLvlLbl val="0"/>
      </c:catAx>
      <c:valAx>
        <c:axId val="2315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Fångst (kg)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5264384"/>
        <c:crosses val="autoZero"/>
        <c:crossBetween val="between"/>
      </c:valAx>
      <c:valAx>
        <c:axId val="9831179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 tråldagar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83121240"/>
        <c:crosses val="max"/>
        <c:crossBetween val="midCat"/>
      </c:valAx>
      <c:valAx>
        <c:axId val="983121240"/>
        <c:scaling>
          <c:orientation val="minMax"/>
        </c:scaling>
        <c:delete val="1"/>
        <c:axPos val="b"/>
        <c:majorTickMark val="out"/>
        <c:minorTickMark val="none"/>
        <c:tickLblPos val="nextTo"/>
        <c:crossAx val="9831179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snitt/dag - Hela sjön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Fångst/år</c:v>
          </c:tx>
          <c:invertIfNegative val="0"/>
          <c:cat>
            <c:numRef>
              <c:f>Totalt!$S$2:$S$18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Totalt!$V$2:$V$18</c:f>
              <c:numCache>
                <c:formatCode>#,##0</c:formatCode>
                <c:ptCount val="17"/>
                <c:pt idx="0">
                  <c:v>1594.7727272727273</c:v>
                </c:pt>
                <c:pt idx="1">
                  <c:v>1241.6071428571429</c:v>
                </c:pt>
                <c:pt idx="2">
                  <c:v>1047.8846153846155</c:v>
                </c:pt>
                <c:pt idx="3">
                  <c:v>902.66304347826087</c:v>
                </c:pt>
                <c:pt idx="4">
                  <c:v>962.98245614035091</c:v>
                </c:pt>
                <c:pt idx="5">
                  <c:v>767.12962962962968</c:v>
                </c:pt>
                <c:pt idx="6">
                  <c:v>784.83870967741939</c:v>
                </c:pt>
                <c:pt idx="7">
                  <c:v>725.97560975609758</c:v>
                </c:pt>
                <c:pt idx="8">
                  <c:v>1032.6794871794871</c:v>
                </c:pt>
                <c:pt idx="9">
                  <c:v>946.79797979797979</c:v>
                </c:pt>
                <c:pt idx="10">
                  <c:v>1147.3676470588234</c:v>
                </c:pt>
                <c:pt idx="11">
                  <c:v>1074.4727272727273</c:v>
                </c:pt>
                <c:pt idx="12">
                  <c:v>531.56756756756761</c:v>
                </c:pt>
                <c:pt idx="13">
                  <c:v>1797.6923076923076</c:v>
                </c:pt>
                <c:pt idx="14">
                  <c:v>1174.0526315789473</c:v>
                </c:pt>
                <c:pt idx="15">
                  <c:v>793.67741935483866</c:v>
                </c:pt>
                <c:pt idx="16">
                  <c:v>583.36734693877554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B-44AE-A522-C70FD16AC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64384"/>
        <c:axId val="2315904"/>
      </c:barChart>
      <c:scatterChart>
        <c:scatterStyle val="lineMarker"/>
        <c:varyColors val="0"/>
        <c:ser>
          <c:idx val="1"/>
          <c:order val="1"/>
          <c:tx>
            <c:v>Tråldagar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yVal>
            <c:numRef>
              <c:f>Totalt!$T$2:$T$18</c:f>
              <c:numCache>
                <c:formatCode>#,##0</c:formatCode>
                <c:ptCount val="17"/>
                <c:pt idx="0">
                  <c:v>66</c:v>
                </c:pt>
                <c:pt idx="1">
                  <c:v>28</c:v>
                </c:pt>
                <c:pt idx="2">
                  <c:v>78</c:v>
                </c:pt>
                <c:pt idx="3">
                  <c:v>92</c:v>
                </c:pt>
                <c:pt idx="4">
                  <c:v>57</c:v>
                </c:pt>
                <c:pt idx="5">
                  <c:v>54</c:v>
                </c:pt>
                <c:pt idx="6">
                  <c:v>93</c:v>
                </c:pt>
                <c:pt idx="7">
                  <c:v>82</c:v>
                </c:pt>
                <c:pt idx="8">
                  <c:v>78</c:v>
                </c:pt>
                <c:pt idx="9">
                  <c:v>99</c:v>
                </c:pt>
                <c:pt idx="10">
                  <c:v>68</c:v>
                </c:pt>
                <c:pt idx="11">
                  <c:v>55</c:v>
                </c:pt>
                <c:pt idx="12">
                  <c:v>74</c:v>
                </c:pt>
                <c:pt idx="13">
                  <c:v>39</c:v>
                </c:pt>
                <c:pt idx="14">
                  <c:v>95</c:v>
                </c:pt>
                <c:pt idx="15">
                  <c:v>93</c:v>
                </c:pt>
                <c:pt idx="16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5B-44AE-A522-C70FD16AC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121240"/>
        <c:axId val="983117960"/>
      </c:scatterChart>
      <c:catAx>
        <c:axId val="452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315904"/>
        <c:crosses val="autoZero"/>
        <c:auto val="1"/>
        <c:lblAlgn val="ctr"/>
        <c:lblOffset val="100"/>
        <c:noMultiLvlLbl val="0"/>
      </c:catAx>
      <c:valAx>
        <c:axId val="2315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Fångst (kg)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5264384"/>
        <c:crosses val="autoZero"/>
        <c:crossBetween val="between"/>
      </c:valAx>
      <c:valAx>
        <c:axId val="9831179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983121240"/>
        <c:crosses val="max"/>
        <c:crossBetween val="midCat"/>
      </c:valAx>
      <c:valAx>
        <c:axId val="983121240"/>
        <c:scaling>
          <c:orientation val="minMax"/>
        </c:scaling>
        <c:delete val="1"/>
        <c:axPos val="b"/>
        <c:majorTickMark val="out"/>
        <c:minorTickMark val="none"/>
        <c:tickLblPos val="nextTo"/>
        <c:crossAx val="9831179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30-dagarssnitt - hela sjön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Tiodagarssnitt</c:v>
          </c:tx>
          <c:marker>
            <c:symbol val="none"/>
          </c:marker>
          <c:cat>
            <c:numRef>
              <c:f>Totalt!$W$25:$W$64</c:f>
              <c:numCache>
                <c:formatCode>0</c:formatCode>
                <c:ptCount val="40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</c:numCache>
            </c:numRef>
          </c:cat>
          <c:val>
            <c:numRef>
              <c:f>Totalt!$X$25:$X$64</c:f>
              <c:numCache>
                <c:formatCode>0</c:formatCode>
                <c:ptCount val="40"/>
                <c:pt idx="0">
                  <c:v>1892.8333333333333</c:v>
                </c:pt>
                <c:pt idx="1">
                  <c:v>1513.3333333333333</c:v>
                </c:pt>
                <c:pt idx="2">
                  <c:v>1160.6666666666667</c:v>
                </c:pt>
                <c:pt idx="3">
                  <c:v>1043.8333333333333</c:v>
                </c:pt>
                <c:pt idx="4">
                  <c:v>1256.8333333333333</c:v>
                </c:pt>
                <c:pt idx="5">
                  <c:v>798.5</c:v>
                </c:pt>
                <c:pt idx="6">
                  <c:v>662.66666666666663</c:v>
                </c:pt>
                <c:pt idx="7">
                  <c:v>682.16666666666663</c:v>
                </c:pt>
                <c:pt idx="8">
                  <c:v>1487.1666666666667</c:v>
                </c:pt>
                <c:pt idx="9">
                  <c:v>937.16666666666663</c:v>
                </c:pt>
                <c:pt idx="10">
                  <c:v>854.5</c:v>
                </c:pt>
                <c:pt idx="11">
                  <c:v>825.16666666666663</c:v>
                </c:pt>
                <c:pt idx="12">
                  <c:v>455</c:v>
                </c:pt>
                <c:pt idx="13">
                  <c:v>766.33333333333337</c:v>
                </c:pt>
                <c:pt idx="14">
                  <c:v>1003.6666666666666</c:v>
                </c:pt>
                <c:pt idx="15">
                  <c:v>827.33333333333337</c:v>
                </c:pt>
                <c:pt idx="16">
                  <c:v>848</c:v>
                </c:pt>
                <c:pt idx="17">
                  <c:v>542.66666666666663</c:v>
                </c:pt>
                <c:pt idx="18">
                  <c:v>810.4</c:v>
                </c:pt>
                <c:pt idx="19">
                  <c:v>924.66666666666663</c:v>
                </c:pt>
                <c:pt idx="20">
                  <c:v>1205.4000000000001</c:v>
                </c:pt>
                <c:pt idx="21">
                  <c:v>1010</c:v>
                </c:pt>
                <c:pt idx="22">
                  <c:v>1052.5666666666666</c:v>
                </c:pt>
                <c:pt idx="23">
                  <c:v>912.13333333333333</c:v>
                </c:pt>
                <c:pt idx="24">
                  <c:v>1795.7333333333333</c:v>
                </c:pt>
                <c:pt idx="25">
                  <c:v>475.63333333333333</c:v>
                </c:pt>
                <c:pt idx="26">
                  <c:v>714.4666666666667</c:v>
                </c:pt>
                <c:pt idx="27">
                  <c:v>1391.7666666666667</c:v>
                </c:pt>
                <c:pt idx="28">
                  <c:v>1059.5999999999999</c:v>
                </c:pt>
                <c:pt idx="29">
                  <c:v>330.53333333333336</c:v>
                </c:pt>
                <c:pt idx="30">
                  <c:v>584.6</c:v>
                </c:pt>
                <c:pt idx="31">
                  <c:v>1896.9666666666667</c:v>
                </c:pt>
                <c:pt idx="32">
                  <c:v>1146.6666666666667</c:v>
                </c:pt>
                <c:pt idx="33">
                  <c:v>1227.5</c:v>
                </c:pt>
                <c:pt idx="34">
                  <c:v>1020.4333333333333</c:v>
                </c:pt>
                <c:pt idx="35">
                  <c:v>885.83333333333337</c:v>
                </c:pt>
                <c:pt idx="36">
                  <c:v>929.33333333333337</c:v>
                </c:pt>
                <c:pt idx="37">
                  <c:v>959.66666666666663</c:v>
                </c:pt>
                <c:pt idx="38">
                  <c:v>538.5</c:v>
                </c:pt>
                <c:pt idx="39" formatCode="General">
                  <c:v>516.83333333333337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7-47D2-8F5E-8CBCACB84EF4}"/>
            </c:ext>
          </c:extLst>
        </c:ser>
        <c:ser>
          <c:idx val="2"/>
          <c:order val="1"/>
          <c:tx>
            <c:v>90 % reduktion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Totalt!$W$25:$W$64</c:f>
              <c:numCache>
                <c:formatCode>0</c:formatCode>
                <c:ptCount val="40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</c:numCache>
            </c:numRef>
          </c:cat>
          <c:val>
            <c:numRef>
              <c:f>Totalt!$U$25:$U$64</c:f>
              <c:numCache>
                <c:formatCode>0</c:formatCode>
                <c:ptCount val="40"/>
                <c:pt idx="0">
                  <c:v>182.15</c:v>
                </c:pt>
                <c:pt idx="1">
                  <c:v>182.15</c:v>
                </c:pt>
                <c:pt idx="2">
                  <c:v>182.15</c:v>
                </c:pt>
                <c:pt idx="3">
                  <c:v>182.15</c:v>
                </c:pt>
                <c:pt idx="4">
                  <c:v>182.15</c:v>
                </c:pt>
                <c:pt idx="5">
                  <c:v>182.15</c:v>
                </c:pt>
                <c:pt idx="6">
                  <c:v>182.15</c:v>
                </c:pt>
                <c:pt idx="7">
                  <c:v>182.15</c:v>
                </c:pt>
                <c:pt idx="8">
                  <c:v>182.15</c:v>
                </c:pt>
                <c:pt idx="9">
                  <c:v>182.15</c:v>
                </c:pt>
                <c:pt idx="10">
                  <c:v>182.15</c:v>
                </c:pt>
                <c:pt idx="11">
                  <c:v>182.15</c:v>
                </c:pt>
                <c:pt idx="12">
                  <c:v>182.15</c:v>
                </c:pt>
                <c:pt idx="13">
                  <c:v>182.15</c:v>
                </c:pt>
                <c:pt idx="14">
                  <c:v>182.15</c:v>
                </c:pt>
                <c:pt idx="15">
                  <c:v>182.15</c:v>
                </c:pt>
                <c:pt idx="16">
                  <c:v>182.15</c:v>
                </c:pt>
                <c:pt idx="17">
                  <c:v>182.15</c:v>
                </c:pt>
                <c:pt idx="18">
                  <c:v>182.15</c:v>
                </c:pt>
                <c:pt idx="19">
                  <c:v>182.15</c:v>
                </c:pt>
                <c:pt idx="20">
                  <c:v>182.15</c:v>
                </c:pt>
                <c:pt idx="21">
                  <c:v>182.15</c:v>
                </c:pt>
                <c:pt idx="22">
                  <c:v>182.15</c:v>
                </c:pt>
                <c:pt idx="23">
                  <c:v>182.15</c:v>
                </c:pt>
                <c:pt idx="24">
                  <c:v>182.15</c:v>
                </c:pt>
                <c:pt idx="25">
                  <c:v>182.15</c:v>
                </c:pt>
                <c:pt idx="26">
                  <c:v>182.15</c:v>
                </c:pt>
                <c:pt idx="27">
                  <c:v>182.15</c:v>
                </c:pt>
                <c:pt idx="28">
                  <c:v>182.15</c:v>
                </c:pt>
                <c:pt idx="29">
                  <c:v>182.15</c:v>
                </c:pt>
                <c:pt idx="30">
                  <c:v>182.15</c:v>
                </c:pt>
                <c:pt idx="31">
                  <c:v>182.15</c:v>
                </c:pt>
                <c:pt idx="32">
                  <c:v>182.15</c:v>
                </c:pt>
                <c:pt idx="33">
                  <c:v>182.15</c:v>
                </c:pt>
                <c:pt idx="34">
                  <c:v>182.15</c:v>
                </c:pt>
                <c:pt idx="35">
                  <c:v>182.15</c:v>
                </c:pt>
                <c:pt idx="36">
                  <c:v>182.15</c:v>
                </c:pt>
                <c:pt idx="37">
                  <c:v>182.15</c:v>
                </c:pt>
                <c:pt idx="38">
                  <c:v>182.15</c:v>
                </c:pt>
                <c:pt idx="39">
                  <c:v>182.15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7-47D2-8F5E-8CBCACB84EF4}"/>
            </c:ext>
          </c:extLst>
        </c:ser>
        <c:ser>
          <c:idx val="1"/>
          <c:order val="2"/>
          <c:tx>
            <c:v>75 % reduktion</c:v>
          </c:tx>
          <c:marker>
            <c:symbol val="none"/>
          </c:marker>
          <c:cat>
            <c:numRef>
              <c:f>Totalt!$W$25:$W$64</c:f>
              <c:numCache>
                <c:formatCode>0</c:formatCode>
                <c:ptCount val="40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</c:numCache>
            </c:numRef>
          </c:cat>
          <c:val>
            <c:numRef>
              <c:f>Totalt!$V$25:$V$64</c:f>
              <c:numCache>
                <c:formatCode>0</c:formatCode>
                <c:ptCount val="40"/>
                <c:pt idx="0">
                  <c:v>455.375</c:v>
                </c:pt>
                <c:pt idx="1">
                  <c:v>455.375</c:v>
                </c:pt>
                <c:pt idx="2">
                  <c:v>455.375</c:v>
                </c:pt>
                <c:pt idx="3">
                  <c:v>455.375</c:v>
                </c:pt>
                <c:pt idx="4">
                  <c:v>455.375</c:v>
                </c:pt>
                <c:pt idx="5">
                  <c:v>455.375</c:v>
                </c:pt>
                <c:pt idx="6">
                  <c:v>455.375</c:v>
                </c:pt>
                <c:pt idx="7">
                  <c:v>455.375</c:v>
                </c:pt>
                <c:pt idx="8">
                  <c:v>455.375</c:v>
                </c:pt>
                <c:pt idx="9">
                  <c:v>455.375</c:v>
                </c:pt>
                <c:pt idx="10">
                  <c:v>455.375</c:v>
                </c:pt>
                <c:pt idx="11">
                  <c:v>455.375</c:v>
                </c:pt>
                <c:pt idx="12">
                  <c:v>455.375</c:v>
                </c:pt>
                <c:pt idx="13">
                  <c:v>455.375</c:v>
                </c:pt>
                <c:pt idx="14">
                  <c:v>455.375</c:v>
                </c:pt>
                <c:pt idx="15">
                  <c:v>455.375</c:v>
                </c:pt>
                <c:pt idx="16">
                  <c:v>455.375</c:v>
                </c:pt>
                <c:pt idx="17">
                  <c:v>455.375</c:v>
                </c:pt>
                <c:pt idx="18">
                  <c:v>455.375</c:v>
                </c:pt>
                <c:pt idx="19">
                  <c:v>455.375</c:v>
                </c:pt>
                <c:pt idx="20">
                  <c:v>455.375</c:v>
                </c:pt>
                <c:pt idx="21">
                  <c:v>455.375</c:v>
                </c:pt>
                <c:pt idx="22">
                  <c:v>455.375</c:v>
                </c:pt>
                <c:pt idx="23">
                  <c:v>455.375</c:v>
                </c:pt>
                <c:pt idx="24">
                  <c:v>455.375</c:v>
                </c:pt>
                <c:pt idx="25">
                  <c:v>455.375</c:v>
                </c:pt>
                <c:pt idx="26">
                  <c:v>455.375</c:v>
                </c:pt>
                <c:pt idx="27">
                  <c:v>455.375</c:v>
                </c:pt>
                <c:pt idx="28">
                  <c:v>455.375</c:v>
                </c:pt>
                <c:pt idx="29">
                  <c:v>455.375</c:v>
                </c:pt>
                <c:pt idx="30">
                  <c:v>455.375</c:v>
                </c:pt>
                <c:pt idx="31">
                  <c:v>455.375</c:v>
                </c:pt>
                <c:pt idx="32">
                  <c:v>455.375</c:v>
                </c:pt>
                <c:pt idx="33">
                  <c:v>455.375</c:v>
                </c:pt>
                <c:pt idx="34">
                  <c:v>455.375</c:v>
                </c:pt>
                <c:pt idx="35">
                  <c:v>455.375</c:v>
                </c:pt>
                <c:pt idx="36">
                  <c:v>455.375</c:v>
                </c:pt>
                <c:pt idx="37">
                  <c:v>455.375</c:v>
                </c:pt>
                <c:pt idx="38">
                  <c:v>455.375</c:v>
                </c:pt>
                <c:pt idx="39">
                  <c:v>455.375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7-47D2-8F5E-8CBCACB84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004032"/>
        <c:axId val="154853376"/>
      </c:lineChart>
      <c:catAx>
        <c:axId val="1450040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54853376"/>
        <c:crosses val="autoZero"/>
        <c:auto val="1"/>
        <c:lblAlgn val="ctr"/>
        <c:lblOffset val="100"/>
        <c:noMultiLvlLbl val="0"/>
      </c:catAx>
      <c:valAx>
        <c:axId val="154853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50040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Trålning i januari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 i januari</c:v>
          </c:tx>
          <c:invertIfNegative val="0"/>
          <c:cat>
            <c:numRef>
              <c:f>Totalt!$D$19:$D$35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Totalt!$H$19:$H$35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12485</c:v>
                </c:pt>
                <c:pt idx="10">
                  <c:v>9494</c:v>
                </c:pt>
                <c:pt idx="11">
                  <c:v>0</c:v>
                </c:pt>
                <c:pt idx="12">
                  <c:v>2</c:v>
                </c:pt>
                <c:pt idx="13">
                  <c:v>16199</c:v>
                </c:pt>
                <c:pt idx="14">
                  <c:v>19234</c:v>
                </c:pt>
                <c:pt idx="15">
                  <c:v>5862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C-464D-B3DE-8EAD860F8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29760"/>
        <c:axId val="68014016"/>
      </c:barChart>
      <c:lineChart>
        <c:grouping val="standard"/>
        <c:varyColors val="0"/>
        <c:ser>
          <c:idx val="1"/>
          <c:order val="1"/>
          <c:tx>
            <c:v>Tråldagar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Totalt!$D$19:$D$35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Totalt!$G$19:$G$35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13</c:v>
                </c:pt>
                <c:pt idx="11">
                  <c:v>0</c:v>
                </c:pt>
                <c:pt idx="12">
                  <c:v>2</c:v>
                </c:pt>
                <c:pt idx="13">
                  <c:v>14</c:v>
                </c:pt>
                <c:pt idx="14">
                  <c:v>9</c:v>
                </c:pt>
                <c:pt idx="15">
                  <c:v>14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DC-464D-B3DE-8EAD860F8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30784"/>
        <c:axId val="68015168"/>
      </c:lineChart>
      <c:catAx>
        <c:axId val="1398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68014016"/>
        <c:crosses val="autoZero"/>
        <c:auto val="1"/>
        <c:lblAlgn val="ctr"/>
        <c:lblOffset val="100"/>
        <c:noMultiLvlLbl val="0"/>
      </c:catAx>
      <c:valAx>
        <c:axId val="68014016"/>
        <c:scaling>
          <c:orientation val="minMax"/>
          <c:max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829760"/>
        <c:crosses val="autoZero"/>
        <c:crossBetween val="between"/>
      </c:valAx>
      <c:valAx>
        <c:axId val="68015168"/>
        <c:scaling>
          <c:orientation val="minMax"/>
          <c:max val="21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39830784"/>
        <c:crosses val="max"/>
        <c:crossBetween val="between"/>
      </c:valAx>
      <c:catAx>
        <c:axId val="13983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015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Trålning i februari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 i februari</c:v>
          </c:tx>
          <c:invertIfNegative val="0"/>
          <c:cat>
            <c:numRef>
              <c:f>Totalt!$D$39:$D$55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Totalt!$H$39:$H$55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6992</c:v>
                </c:pt>
                <c:pt idx="10">
                  <c:v>40661</c:v>
                </c:pt>
                <c:pt idx="11">
                  <c:v>7377</c:v>
                </c:pt>
                <c:pt idx="12">
                  <c:v>2050</c:v>
                </c:pt>
                <c:pt idx="13">
                  <c:v>2350</c:v>
                </c:pt>
                <c:pt idx="14">
                  <c:v>10623</c:v>
                </c:pt>
                <c:pt idx="15">
                  <c:v>14555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4-4C05-B843-AD2BFFB05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31296"/>
        <c:axId val="158262400"/>
      </c:barChart>
      <c:lineChart>
        <c:grouping val="standard"/>
        <c:varyColors val="0"/>
        <c:ser>
          <c:idx val="1"/>
          <c:order val="1"/>
          <c:tx>
            <c:v>Tråldagar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Totalt!$G$39:$G$55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11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9</c:v>
                </c:pt>
                <c:pt idx="15">
                  <c:v>12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4-4C05-B843-AD2BFFB05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32320"/>
        <c:axId val="158262976"/>
      </c:lineChart>
      <c:catAx>
        <c:axId val="1398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58262400"/>
        <c:crosses val="autoZero"/>
        <c:auto val="1"/>
        <c:lblAlgn val="ctr"/>
        <c:lblOffset val="100"/>
        <c:noMultiLvlLbl val="0"/>
      </c:catAx>
      <c:valAx>
        <c:axId val="158262400"/>
        <c:scaling>
          <c:orientation val="minMax"/>
          <c:max val="4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fångst (kg)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9831296"/>
        <c:crosses val="autoZero"/>
        <c:crossBetween val="between"/>
      </c:valAx>
      <c:valAx>
        <c:axId val="1582629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832320"/>
        <c:crosses val="max"/>
        <c:crossBetween val="between"/>
      </c:valAx>
      <c:catAx>
        <c:axId val="139832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82629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Trålning i mars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 i mars</c:v>
          </c:tx>
          <c:invertIfNegative val="0"/>
          <c:cat>
            <c:numRef>
              <c:f>Totalt!$D$59:$D$75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Totalt!$H$59:$H$75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1000</c:v>
                </c:pt>
                <c:pt idx="4">
                  <c:v>11365</c:v>
                </c:pt>
                <c:pt idx="5">
                  <c:v>0</c:v>
                </c:pt>
                <c:pt idx="6">
                  <c:v>0</c:v>
                </c:pt>
                <c:pt idx="7">
                  <c:v>8560</c:v>
                </c:pt>
                <c:pt idx="8">
                  <c:v>0</c:v>
                </c:pt>
                <c:pt idx="9">
                  <c:v>9280</c:v>
                </c:pt>
                <c:pt idx="10">
                  <c:v>5294</c:v>
                </c:pt>
                <c:pt idx="11">
                  <c:v>470</c:v>
                </c:pt>
                <c:pt idx="12">
                  <c:v>12010</c:v>
                </c:pt>
                <c:pt idx="13">
                  <c:v>0</c:v>
                </c:pt>
                <c:pt idx="14">
                  <c:v>1732</c:v>
                </c:pt>
                <c:pt idx="15">
                  <c:v>15170</c:v>
                </c:pt>
                <c:pt idx="16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6-43CC-A352-CA50158B4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32832"/>
        <c:axId val="158267008"/>
      </c:barChart>
      <c:lineChart>
        <c:grouping val="standard"/>
        <c:varyColors val="0"/>
        <c:ser>
          <c:idx val="1"/>
          <c:order val="1"/>
          <c:tx>
            <c:v>Tråldagar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Totalt!$D$59:$D$75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Totalt!$G$59:$G$75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13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0</c:v>
                </c:pt>
                <c:pt idx="14">
                  <c:v>9</c:v>
                </c:pt>
                <c:pt idx="15">
                  <c:v>16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6-43CC-A352-CA50158B4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2064"/>
        <c:axId val="158267584"/>
      </c:lineChart>
      <c:catAx>
        <c:axId val="13983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58267008"/>
        <c:crosses val="autoZero"/>
        <c:auto val="1"/>
        <c:lblAlgn val="ctr"/>
        <c:lblOffset val="100"/>
        <c:noMultiLvlLbl val="0"/>
      </c:catAx>
      <c:valAx>
        <c:axId val="158267008"/>
        <c:scaling>
          <c:orientation val="minMax"/>
          <c:max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832832"/>
        <c:crosses val="autoZero"/>
        <c:crossBetween val="between"/>
      </c:valAx>
      <c:valAx>
        <c:axId val="158267584"/>
        <c:scaling>
          <c:orientation val="minMax"/>
          <c:max val="20"/>
        </c:scaling>
        <c:delete val="0"/>
        <c:axPos val="r"/>
        <c:numFmt formatCode="General" sourceLinked="1"/>
        <c:majorTickMark val="out"/>
        <c:minorTickMark val="none"/>
        <c:tickLblPos val="nextTo"/>
        <c:crossAx val="143512064"/>
        <c:crosses val="max"/>
        <c:crossBetween val="between"/>
      </c:valAx>
      <c:catAx>
        <c:axId val="14351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2675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Trålning i april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 i april</c:v>
          </c:tx>
          <c:invertIfNegative val="0"/>
          <c:cat>
            <c:numRef>
              <c:f>Totalt!$D$79:$D$95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Totalt!$H$79:$H$95</c:f>
              <c:numCache>
                <c:formatCode>#,##0</c:formatCode>
                <c:ptCount val="17"/>
                <c:pt idx="0">
                  <c:v>11450</c:v>
                </c:pt>
                <c:pt idx="1">
                  <c:v>0</c:v>
                </c:pt>
                <c:pt idx="2">
                  <c:v>14400</c:v>
                </c:pt>
                <c:pt idx="3">
                  <c:v>0</c:v>
                </c:pt>
                <c:pt idx="4">
                  <c:v>10310</c:v>
                </c:pt>
                <c:pt idx="5">
                  <c:v>6550</c:v>
                </c:pt>
                <c:pt idx="6">
                  <c:v>5630</c:v>
                </c:pt>
                <c:pt idx="7">
                  <c:v>17340</c:v>
                </c:pt>
                <c:pt idx="8">
                  <c:v>1505</c:v>
                </c:pt>
                <c:pt idx="9">
                  <c:v>6164</c:v>
                </c:pt>
                <c:pt idx="10">
                  <c:v>230</c:v>
                </c:pt>
                <c:pt idx="11">
                  <c:v>18486</c:v>
                </c:pt>
                <c:pt idx="12">
                  <c:v>8245</c:v>
                </c:pt>
                <c:pt idx="13">
                  <c:v>20000</c:v>
                </c:pt>
                <c:pt idx="14">
                  <c:v>11995</c:v>
                </c:pt>
                <c:pt idx="15">
                  <c:v>3760</c:v>
                </c:pt>
                <c:pt idx="16">
                  <c:v>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9-49D6-9E74-9A3E2FCB1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13088"/>
        <c:axId val="210098944"/>
      </c:barChart>
      <c:lineChart>
        <c:grouping val="standard"/>
        <c:varyColors val="0"/>
        <c:ser>
          <c:idx val="1"/>
          <c:order val="1"/>
          <c:tx>
            <c:v>Tråldagar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Totalt!$D$79:$D$95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Totalt!$G$79:$G$95</c:f>
              <c:numCache>
                <c:formatCode>General</c:formatCode>
                <c:ptCount val="17"/>
                <c:pt idx="0">
                  <c:v>7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12</c:v>
                </c:pt>
                <c:pt idx="5">
                  <c:v>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12</c:v>
                </c:pt>
                <c:pt idx="10">
                  <c:v>1</c:v>
                </c:pt>
                <c:pt idx="11">
                  <c:v>13</c:v>
                </c:pt>
                <c:pt idx="12">
                  <c:v>11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9-49D6-9E74-9A3E2FCB1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4112"/>
        <c:axId val="210099520"/>
      </c:lineChart>
      <c:catAx>
        <c:axId val="1435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 lang="sv-SE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098944"/>
        <c:crosses val="autoZero"/>
        <c:auto val="1"/>
        <c:lblAlgn val="ctr"/>
        <c:lblOffset val="100"/>
        <c:noMultiLvlLbl val="0"/>
      </c:catAx>
      <c:valAx>
        <c:axId val="210098944"/>
        <c:scaling>
          <c:orientation val="minMax"/>
          <c:max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513088"/>
        <c:crosses val="autoZero"/>
        <c:crossBetween val="between"/>
      </c:valAx>
      <c:valAx>
        <c:axId val="2100995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3514112"/>
        <c:crosses val="max"/>
        <c:crossBetween val="between"/>
      </c:valAx>
      <c:catAx>
        <c:axId val="14351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0995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Trålning i maj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 i maj</c:v>
          </c:tx>
          <c:invertIfNegative val="0"/>
          <c:cat>
            <c:numRef>
              <c:f>Totalt!$D$99:$D$115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Totalt!$H$99:$H$115</c:f>
              <c:numCache>
                <c:formatCode>#,##0</c:formatCode>
                <c:ptCount val="17"/>
                <c:pt idx="0">
                  <c:v>35405</c:v>
                </c:pt>
                <c:pt idx="1">
                  <c:v>24300</c:v>
                </c:pt>
                <c:pt idx="2">
                  <c:v>13900</c:v>
                </c:pt>
                <c:pt idx="3">
                  <c:v>7000</c:v>
                </c:pt>
                <c:pt idx="4">
                  <c:v>0</c:v>
                </c:pt>
                <c:pt idx="5">
                  <c:v>10525</c:v>
                </c:pt>
                <c:pt idx="6">
                  <c:v>7890</c:v>
                </c:pt>
                <c:pt idx="7">
                  <c:v>7550</c:v>
                </c:pt>
                <c:pt idx="8">
                  <c:v>16767</c:v>
                </c:pt>
                <c:pt idx="9">
                  <c:v>2445</c:v>
                </c:pt>
                <c:pt idx="10">
                  <c:v>6920</c:v>
                </c:pt>
                <c:pt idx="11">
                  <c:v>9892</c:v>
                </c:pt>
                <c:pt idx="12">
                  <c:v>0</c:v>
                </c:pt>
                <c:pt idx="13">
                  <c:v>0</c:v>
                </c:pt>
                <c:pt idx="14">
                  <c:v>14650</c:v>
                </c:pt>
                <c:pt idx="15">
                  <c:v>11870</c:v>
                </c:pt>
                <c:pt idx="16">
                  <c:v>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B-40D3-85A4-9F51001F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14624"/>
        <c:axId val="134136384"/>
      </c:barChart>
      <c:lineChart>
        <c:grouping val="standard"/>
        <c:varyColors val="0"/>
        <c:ser>
          <c:idx val="1"/>
          <c:order val="1"/>
          <c:tx>
            <c:v>Tråldagar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Totalt!$D$99:$D$115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Totalt!$G$99:$G$115</c:f>
              <c:numCache>
                <c:formatCode>General</c:formatCode>
                <c:ptCount val="17"/>
                <c:pt idx="0">
                  <c:v>17</c:v>
                </c:pt>
                <c:pt idx="1">
                  <c:v>16</c:v>
                </c:pt>
                <c:pt idx="2">
                  <c:v>17</c:v>
                </c:pt>
                <c:pt idx="3">
                  <c:v>7</c:v>
                </c:pt>
                <c:pt idx="4">
                  <c:v>0</c:v>
                </c:pt>
                <c:pt idx="5">
                  <c:v>17</c:v>
                </c:pt>
                <c:pt idx="6">
                  <c:v>18</c:v>
                </c:pt>
                <c:pt idx="7">
                  <c:v>12</c:v>
                </c:pt>
                <c:pt idx="8">
                  <c:v>17</c:v>
                </c:pt>
                <c:pt idx="9">
                  <c:v>9</c:v>
                </c:pt>
                <c:pt idx="10">
                  <c:v>13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13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B-40D3-85A4-9F51001F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5136"/>
        <c:axId val="158254208"/>
      </c:lineChart>
      <c:catAx>
        <c:axId val="1435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34136384"/>
        <c:crosses val="autoZero"/>
        <c:auto val="1"/>
        <c:lblAlgn val="ctr"/>
        <c:lblOffset val="100"/>
        <c:noMultiLvlLbl val="0"/>
      </c:catAx>
      <c:valAx>
        <c:axId val="134136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514624"/>
        <c:crosses val="autoZero"/>
        <c:crossBetween val="between"/>
      </c:valAx>
      <c:valAx>
        <c:axId val="158254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3515136"/>
        <c:crosses val="max"/>
        <c:crossBetween val="between"/>
      </c:valAx>
      <c:catAx>
        <c:axId val="14351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2542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Trålning i juni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 i juni</c:v>
          </c:tx>
          <c:invertIfNegative val="0"/>
          <c:cat>
            <c:numRef>
              <c:f>Totalt!$D$119:$D$135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Totalt!$H$119:$H$135</c:f>
              <c:numCache>
                <c:formatCode>#,##0</c:formatCode>
                <c:ptCount val="17"/>
                <c:pt idx="0">
                  <c:v>18285</c:v>
                </c:pt>
                <c:pt idx="1">
                  <c:v>10465</c:v>
                </c:pt>
                <c:pt idx="2">
                  <c:v>18300</c:v>
                </c:pt>
                <c:pt idx="3">
                  <c:v>9970</c:v>
                </c:pt>
                <c:pt idx="4">
                  <c:v>15800</c:v>
                </c:pt>
                <c:pt idx="5">
                  <c:v>16650</c:v>
                </c:pt>
                <c:pt idx="6">
                  <c:v>15050</c:v>
                </c:pt>
                <c:pt idx="7">
                  <c:v>8850</c:v>
                </c:pt>
                <c:pt idx="8">
                  <c:v>10640</c:v>
                </c:pt>
                <c:pt idx="9">
                  <c:v>21656</c:v>
                </c:pt>
                <c:pt idx="10">
                  <c:v>4588</c:v>
                </c:pt>
                <c:pt idx="11">
                  <c:v>16585</c:v>
                </c:pt>
                <c:pt idx="12">
                  <c:v>2916</c:v>
                </c:pt>
                <c:pt idx="13">
                  <c:v>28750</c:v>
                </c:pt>
                <c:pt idx="14">
                  <c:v>10730</c:v>
                </c:pt>
                <c:pt idx="15">
                  <c:v>8100</c:v>
                </c:pt>
                <c:pt idx="16">
                  <c:v>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1-449C-8746-A8E546AB8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71296"/>
        <c:axId val="158264704"/>
      </c:barChart>
      <c:lineChart>
        <c:grouping val="standard"/>
        <c:varyColors val="0"/>
        <c:ser>
          <c:idx val="1"/>
          <c:order val="1"/>
          <c:tx>
            <c:v>Tråldagar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Totalt!$D$119:$D$135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Totalt!$G$119:$G$135</c:f>
              <c:numCache>
                <c:formatCode>General</c:formatCode>
                <c:ptCount val="17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16</c:v>
                </c:pt>
                <c:pt idx="6">
                  <c:v>12</c:v>
                </c:pt>
                <c:pt idx="7">
                  <c:v>13</c:v>
                </c:pt>
                <c:pt idx="8">
                  <c:v>11</c:v>
                </c:pt>
                <c:pt idx="9">
                  <c:v>13</c:v>
                </c:pt>
                <c:pt idx="10">
                  <c:v>8</c:v>
                </c:pt>
                <c:pt idx="11">
                  <c:v>10</c:v>
                </c:pt>
                <c:pt idx="12">
                  <c:v>11</c:v>
                </c:pt>
                <c:pt idx="13">
                  <c:v>14</c:v>
                </c:pt>
                <c:pt idx="14">
                  <c:v>13</c:v>
                </c:pt>
                <c:pt idx="15">
                  <c:v>9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1-449C-8746-A8E546AB8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72320"/>
        <c:axId val="158254784"/>
      </c:lineChart>
      <c:catAx>
        <c:axId val="14367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264704"/>
        <c:crosses val="autoZero"/>
        <c:auto val="1"/>
        <c:lblAlgn val="ctr"/>
        <c:lblOffset val="100"/>
        <c:noMultiLvlLbl val="0"/>
      </c:catAx>
      <c:valAx>
        <c:axId val="158264704"/>
        <c:scaling>
          <c:orientation val="minMax"/>
          <c:max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671296"/>
        <c:crosses val="autoZero"/>
        <c:crossBetween val="between"/>
      </c:valAx>
      <c:valAx>
        <c:axId val="158254784"/>
        <c:scaling>
          <c:orientation val="minMax"/>
          <c:max val="20"/>
        </c:scaling>
        <c:delete val="0"/>
        <c:axPos val="r"/>
        <c:numFmt formatCode="General" sourceLinked="1"/>
        <c:majorTickMark val="out"/>
        <c:minorTickMark val="none"/>
        <c:tickLblPos val="nextTo"/>
        <c:crossAx val="143672320"/>
        <c:crosses val="max"/>
        <c:crossBetween val="between"/>
      </c:valAx>
      <c:catAx>
        <c:axId val="14367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2547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Trålning i juli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 i juli</c:v>
          </c:tx>
          <c:invertIfNegative val="0"/>
          <c:cat>
            <c:numRef>
              <c:f>Totalt!$D$139:$D$155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Totalt!$H$139:$H$155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2000</c:v>
                </c:pt>
                <c:pt idx="3">
                  <c:v>2450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750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4-4BF7-B554-AAE9368F2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72832"/>
        <c:axId val="158256512"/>
      </c:barChart>
      <c:lineChart>
        <c:grouping val="standard"/>
        <c:varyColors val="0"/>
        <c:ser>
          <c:idx val="1"/>
          <c:order val="1"/>
          <c:tx>
            <c:v>Tråldagar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Totalt!$D$139:$D$155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Totalt!$G$139:$G$155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4-4BF7-B554-AAE9368F2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73856"/>
        <c:axId val="158257088"/>
      </c:lineChart>
      <c:catAx>
        <c:axId val="1436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256512"/>
        <c:crosses val="autoZero"/>
        <c:auto val="1"/>
        <c:lblAlgn val="ctr"/>
        <c:lblOffset val="100"/>
        <c:noMultiLvlLbl val="0"/>
      </c:catAx>
      <c:valAx>
        <c:axId val="158256512"/>
        <c:scaling>
          <c:orientation val="minMax"/>
          <c:max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672832"/>
        <c:crosses val="autoZero"/>
        <c:crossBetween val="between"/>
      </c:valAx>
      <c:valAx>
        <c:axId val="158257088"/>
        <c:scaling>
          <c:orientation val="minMax"/>
          <c:max val="20"/>
        </c:scaling>
        <c:delete val="0"/>
        <c:axPos val="r"/>
        <c:numFmt formatCode="General" sourceLinked="1"/>
        <c:majorTickMark val="out"/>
        <c:minorTickMark val="none"/>
        <c:tickLblPos val="nextTo"/>
        <c:crossAx val="143673856"/>
        <c:crosses val="max"/>
        <c:crossBetween val="between"/>
      </c:valAx>
      <c:catAx>
        <c:axId val="14367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2570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Trålning i oktober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Fångst i oktober</c:v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Totalt!$D$159:$D$175</c15:sqref>
                  </c15:fullRef>
                </c:ext>
              </c:extLst>
              <c:f>(Totalt!$D$159,Totalt!$D$161:$D$175)</c:f>
              <c:numCache>
                <c:formatCode>General</c:formatCode>
                <c:ptCount val="16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Totalt!$H$159:$H$175</c15:sqref>
                  </c15:fullRef>
                </c:ext>
              </c:extLst>
              <c:f>(Totalt!$H$159,Totalt!$H$161:$H$175)</c:f>
              <c:numCache>
                <c:formatCode>#,##0</c:formatCode>
                <c:ptCount val="16"/>
                <c:pt idx="0">
                  <c:v>12945</c:v>
                </c:pt>
                <c:pt idx="1">
                  <c:v>6260</c:v>
                </c:pt>
                <c:pt idx="2">
                  <c:v>5890</c:v>
                </c:pt>
                <c:pt idx="3">
                  <c:v>3270</c:v>
                </c:pt>
                <c:pt idx="4">
                  <c:v>130</c:v>
                </c:pt>
                <c:pt idx="5">
                  <c:v>19700</c:v>
                </c:pt>
                <c:pt idx="6">
                  <c:v>10230</c:v>
                </c:pt>
                <c:pt idx="7">
                  <c:v>15455</c:v>
                </c:pt>
                <c:pt idx="8">
                  <c:v>16235</c:v>
                </c:pt>
                <c:pt idx="9">
                  <c:v>0</c:v>
                </c:pt>
                <c:pt idx="10">
                  <c:v>0</c:v>
                </c:pt>
                <c:pt idx="11">
                  <c:v>6215</c:v>
                </c:pt>
                <c:pt idx="12">
                  <c:v>0</c:v>
                </c:pt>
                <c:pt idx="13">
                  <c:v>19250</c:v>
                </c:pt>
                <c:pt idx="14">
                  <c:v>6770</c:v>
                </c:pt>
                <c:pt idx="15">
                  <c:v>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D-461D-B96C-01BB3159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74880"/>
        <c:axId val="158258816"/>
      </c:barChart>
      <c:lineChart>
        <c:grouping val="standard"/>
        <c:varyColors val="0"/>
        <c:ser>
          <c:idx val="1"/>
          <c:order val="1"/>
          <c:tx>
            <c:v>Tråldagar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Totalt!$D$159:$D$175</c15:sqref>
                  </c15:fullRef>
                </c:ext>
              </c:extLst>
              <c:f>(Totalt!$D$159,Totalt!$D$161:$D$175)</c:f>
              <c:numCache>
                <c:formatCode>General</c:formatCode>
                <c:ptCount val="16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Totalt!$G$159:$G$175</c15:sqref>
                  </c15:fullRef>
                </c:ext>
              </c:extLst>
              <c:f>(Totalt!$G$159,Totalt!$G$161:$G$175)</c:f>
              <c:numCache>
                <c:formatCode>General</c:formatCode>
                <c:ptCount val="16"/>
                <c:pt idx="0">
                  <c:v>7</c:v>
                </c:pt>
                <c:pt idx="1">
                  <c:v>4</c:v>
                </c:pt>
                <c:pt idx="2">
                  <c:v>12</c:v>
                </c:pt>
                <c:pt idx="3">
                  <c:v>10</c:v>
                </c:pt>
                <c:pt idx="4">
                  <c:v>2</c:v>
                </c:pt>
                <c:pt idx="5">
                  <c:v>16</c:v>
                </c:pt>
                <c:pt idx="6">
                  <c:v>19</c:v>
                </c:pt>
                <c:pt idx="7">
                  <c:v>16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0</c:v>
                </c:pt>
                <c:pt idx="13">
                  <c:v>17</c:v>
                </c:pt>
                <c:pt idx="14">
                  <c:v>6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D-461D-B96C-01BB3159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84224"/>
        <c:axId val="158259392"/>
      </c:lineChart>
      <c:catAx>
        <c:axId val="1436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258816"/>
        <c:crosses val="autoZero"/>
        <c:auto val="1"/>
        <c:lblAlgn val="ctr"/>
        <c:lblOffset val="100"/>
        <c:noMultiLvlLbl val="0"/>
      </c:catAx>
      <c:valAx>
        <c:axId val="158258816"/>
        <c:scaling>
          <c:orientation val="minMax"/>
          <c:max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674880"/>
        <c:crosses val="autoZero"/>
        <c:crossBetween val="between"/>
      </c:valAx>
      <c:valAx>
        <c:axId val="1582593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4884224"/>
        <c:crosses val="max"/>
        <c:crossBetween val="between"/>
      </c:valAx>
      <c:catAx>
        <c:axId val="14488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2593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0</xdr:row>
      <xdr:rowOff>38099</xdr:rowOff>
    </xdr:from>
    <xdr:to>
      <xdr:col>17</xdr:col>
      <xdr:colOff>409575</xdr:colOff>
      <xdr:row>16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AF1D124-F889-43A5-B629-DFFCDE122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</xdr:row>
      <xdr:rowOff>0</xdr:rowOff>
    </xdr:from>
    <xdr:to>
      <xdr:col>17</xdr:col>
      <xdr:colOff>304800</xdr:colOff>
      <xdr:row>30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74A1DEB-5609-406C-BE01-F15EC6407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35</xdr:row>
      <xdr:rowOff>9525</xdr:rowOff>
    </xdr:from>
    <xdr:to>
      <xdr:col>17</xdr:col>
      <xdr:colOff>304800</xdr:colOff>
      <xdr:row>49</xdr:row>
      <xdr:rowOff>85725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310A351-11BA-4240-AA29-C46583EAC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54</xdr:row>
      <xdr:rowOff>9525</xdr:rowOff>
    </xdr:from>
    <xdr:to>
      <xdr:col>17</xdr:col>
      <xdr:colOff>304800</xdr:colOff>
      <xdr:row>68</xdr:row>
      <xdr:rowOff>85725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F8CD603-D864-476A-AB3A-A8441A83D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9525</xdr:colOff>
      <xdr:row>71</xdr:row>
      <xdr:rowOff>0</xdr:rowOff>
    </xdr:from>
    <xdr:to>
      <xdr:col>17</xdr:col>
      <xdr:colOff>314325</xdr:colOff>
      <xdr:row>87</xdr:row>
      <xdr:rowOff>76200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444C9F6-A28C-42CF-8B2B-3884B88B2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314325</xdr:colOff>
      <xdr:row>90</xdr:row>
      <xdr:rowOff>0</xdr:rowOff>
    </xdr:from>
    <xdr:to>
      <xdr:col>17</xdr:col>
      <xdr:colOff>295275</xdr:colOff>
      <xdr:row>106</xdr:row>
      <xdr:rowOff>76200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A229B71-04AD-4915-9E13-819B54801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109</xdr:row>
      <xdr:rowOff>0</xdr:rowOff>
    </xdr:from>
    <xdr:to>
      <xdr:col>17</xdr:col>
      <xdr:colOff>304800</xdr:colOff>
      <xdr:row>125</xdr:row>
      <xdr:rowOff>76200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8F71CAEF-68D4-479E-A57C-13EE0F12C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9525</xdr:colOff>
      <xdr:row>128</xdr:row>
      <xdr:rowOff>9525</xdr:rowOff>
    </xdr:from>
    <xdr:to>
      <xdr:col>17</xdr:col>
      <xdr:colOff>314325</xdr:colOff>
      <xdr:row>144</xdr:row>
      <xdr:rowOff>85725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5ED37DBE-F520-47B5-ACDD-200665B60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147</xdr:row>
      <xdr:rowOff>19050</xdr:rowOff>
    </xdr:from>
    <xdr:to>
      <xdr:col>17</xdr:col>
      <xdr:colOff>304800</xdr:colOff>
      <xdr:row>163</xdr:row>
      <xdr:rowOff>95250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75D4DFD1-FA97-4947-A359-DACE8BCE0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166</xdr:row>
      <xdr:rowOff>9525</xdr:rowOff>
    </xdr:from>
    <xdr:to>
      <xdr:col>17</xdr:col>
      <xdr:colOff>304800</xdr:colOff>
      <xdr:row>182</xdr:row>
      <xdr:rowOff>85725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D1940A7-7A61-432D-996E-8223911C8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185</xdr:row>
      <xdr:rowOff>9525</xdr:rowOff>
    </xdr:from>
    <xdr:to>
      <xdr:col>17</xdr:col>
      <xdr:colOff>304800</xdr:colOff>
      <xdr:row>201</xdr:row>
      <xdr:rowOff>85725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9E862E2-E099-48D8-9AAD-B12F5F8C1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590549</xdr:colOff>
      <xdr:row>15</xdr:row>
      <xdr:rowOff>9524</xdr:rowOff>
    </xdr:from>
    <xdr:to>
      <xdr:col>38</xdr:col>
      <xdr:colOff>342899</xdr:colOff>
      <xdr:row>36</xdr:row>
      <xdr:rowOff>38099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8D8DEFC2-A46D-41A3-A8B3-21D842BD6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30</xdr:col>
      <xdr:colOff>304800</xdr:colOff>
      <xdr:row>14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48661D34-0197-480C-82C7-94FB7C3F1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495300</xdr:colOff>
      <xdr:row>0</xdr:row>
      <xdr:rowOff>76200</xdr:rowOff>
    </xdr:from>
    <xdr:to>
      <xdr:col>38</xdr:col>
      <xdr:colOff>190500</xdr:colOff>
      <xdr:row>14</xdr:row>
      <xdr:rowOff>152400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612FDB50-1064-47FB-8879-F8018737E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38</xdr:col>
      <xdr:colOff>361950</xdr:colOff>
      <xdr:row>59</xdr:row>
      <xdr:rowOff>28575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4B4C1884-4083-4F0B-AA9A-DA5EDDB9F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BS\Ringsj&#246;ns%20vattenr&#229;d\Ringsj&#246;kommitt&#233;n\Projekt%20Ringsj&#246;n\uppf&#246;ljn\fiske\Uppf&#246;ljningsdia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t"/>
      <sheetName val="Västra"/>
      <sheetName val="Blad1"/>
      <sheetName val="Östra"/>
      <sheetName val="Pivotabell"/>
      <sheetName val="ESRI_MAPINFO_SHEET"/>
    </sheetNames>
    <sheetDataSet>
      <sheetData sheetId="0">
        <row r="2">
          <cell r="D2" t="str">
            <v>januari</v>
          </cell>
          <cell r="G2">
            <v>72</v>
          </cell>
          <cell r="H2">
            <v>72551</v>
          </cell>
          <cell r="S2">
            <v>2005</v>
          </cell>
          <cell r="T2">
            <v>66</v>
          </cell>
          <cell r="U2">
            <v>105255</v>
          </cell>
          <cell r="V2">
            <v>1594.7727272727273</v>
          </cell>
        </row>
        <row r="3">
          <cell r="D3" t="str">
            <v>februari</v>
          </cell>
          <cell r="G3">
            <v>59</v>
          </cell>
          <cell r="H3">
            <v>94268</v>
          </cell>
          <cell r="S3">
            <v>2006</v>
          </cell>
          <cell r="T3">
            <v>28</v>
          </cell>
          <cell r="U3">
            <v>34765</v>
          </cell>
          <cell r="V3">
            <v>1241.6071428571429</v>
          </cell>
        </row>
        <row r="4">
          <cell r="D4" t="str">
            <v>mars</v>
          </cell>
          <cell r="G4">
            <v>98</v>
          </cell>
          <cell r="H4">
            <v>68631</v>
          </cell>
          <cell r="S4">
            <v>2007</v>
          </cell>
          <cell r="T4">
            <v>78</v>
          </cell>
          <cell r="U4">
            <v>81735</v>
          </cell>
          <cell r="V4">
            <v>1047.8846153846155</v>
          </cell>
        </row>
        <row r="5">
          <cell r="D5" t="str">
            <v>april</v>
          </cell>
          <cell r="G5">
            <v>132</v>
          </cell>
          <cell r="H5">
            <v>141520</v>
          </cell>
          <cell r="S5">
            <v>2008</v>
          </cell>
          <cell r="T5">
            <v>92</v>
          </cell>
          <cell r="U5">
            <v>83045</v>
          </cell>
          <cell r="V5">
            <v>902.66304347826087</v>
          </cell>
        </row>
        <row r="6">
          <cell r="D6" t="str">
            <v>maj</v>
          </cell>
          <cell r="G6">
            <v>185</v>
          </cell>
          <cell r="H6">
            <v>171239</v>
          </cell>
          <cell r="S6">
            <v>2009</v>
          </cell>
          <cell r="T6">
            <v>57</v>
          </cell>
          <cell r="U6">
            <v>54890</v>
          </cell>
          <cell r="V6">
            <v>962.98245614035091</v>
          </cell>
        </row>
        <row r="7">
          <cell r="D7" t="str">
            <v>juni</v>
          </cell>
          <cell r="G7">
            <v>200</v>
          </cell>
          <cell r="H7">
            <v>220525</v>
          </cell>
          <cell r="S7">
            <v>2010</v>
          </cell>
          <cell r="T7">
            <v>54</v>
          </cell>
          <cell r="U7">
            <v>41425</v>
          </cell>
          <cell r="V7">
            <v>767.12962962962968</v>
          </cell>
        </row>
        <row r="8">
          <cell r="D8" t="str">
            <v>juli</v>
          </cell>
          <cell r="G8">
            <v>10</v>
          </cell>
          <cell r="H8">
            <v>6905</v>
          </cell>
          <cell r="S8">
            <v>2011</v>
          </cell>
          <cell r="T8">
            <v>93</v>
          </cell>
          <cell r="U8">
            <v>72990</v>
          </cell>
          <cell r="V8">
            <v>784.83870967741939</v>
          </cell>
        </row>
        <row r="9">
          <cell r="D9" t="str">
            <v>augusti</v>
          </cell>
          <cell r="H9">
            <v>0</v>
          </cell>
          <cell r="S9">
            <v>2012</v>
          </cell>
          <cell r="T9">
            <v>82</v>
          </cell>
          <cell r="U9">
            <v>59530</v>
          </cell>
          <cell r="V9">
            <v>725.97560975609758</v>
          </cell>
        </row>
        <row r="10">
          <cell r="D10" t="str">
            <v>september</v>
          </cell>
          <cell r="H10">
            <v>0</v>
          </cell>
          <cell r="S10">
            <v>2013</v>
          </cell>
          <cell r="T10">
            <v>78</v>
          </cell>
          <cell r="U10">
            <v>80549</v>
          </cell>
          <cell r="V10">
            <v>1032.6794871794871</v>
          </cell>
        </row>
        <row r="11">
          <cell r="D11" t="str">
            <v>oktober</v>
          </cell>
          <cell r="G11">
            <v>141</v>
          </cell>
          <cell r="H11">
            <v>129805</v>
          </cell>
          <cell r="S11">
            <v>2014</v>
          </cell>
          <cell r="T11">
            <v>99</v>
          </cell>
          <cell r="U11">
            <v>93733</v>
          </cell>
          <cell r="V11">
            <v>946.79797979797979</v>
          </cell>
        </row>
        <row r="12">
          <cell r="D12" t="str">
            <v>november</v>
          </cell>
          <cell r="G12">
            <v>158</v>
          </cell>
          <cell r="H12">
            <v>148411</v>
          </cell>
          <cell r="S12">
            <v>2015</v>
          </cell>
          <cell r="T12">
            <v>68</v>
          </cell>
          <cell r="U12">
            <v>78021</v>
          </cell>
          <cell r="V12">
            <v>1147.3676470588234</v>
          </cell>
        </row>
        <row r="13">
          <cell r="D13" t="str">
            <v>december</v>
          </cell>
          <cell r="G13">
            <v>127</v>
          </cell>
          <cell r="H13">
            <v>114557</v>
          </cell>
          <cell r="S13">
            <v>2016</v>
          </cell>
          <cell r="T13">
            <v>55</v>
          </cell>
          <cell r="U13">
            <v>59096</v>
          </cell>
          <cell r="V13">
            <v>1074.4727272727273</v>
          </cell>
        </row>
        <row r="14">
          <cell r="S14">
            <v>2017</v>
          </cell>
          <cell r="T14">
            <v>74</v>
          </cell>
          <cell r="U14">
            <v>39336</v>
          </cell>
          <cell r="V14">
            <v>531.56756756756761</v>
          </cell>
        </row>
        <row r="15">
          <cell r="S15">
            <v>2018</v>
          </cell>
          <cell r="T15">
            <v>39</v>
          </cell>
          <cell r="U15">
            <v>70110</v>
          </cell>
          <cell r="V15">
            <v>1797.6923076923076</v>
          </cell>
        </row>
        <row r="16">
          <cell r="S16">
            <v>2019</v>
          </cell>
          <cell r="T16">
            <v>95</v>
          </cell>
          <cell r="U16">
            <v>111535</v>
          </cell>
          <cell r="V16">
            <v>1174.0526315789473</v>
          </cell>
        </row>
        <row r="17">
          <cell r="S17">
            <v>2020</v>
          </cell>
          <cell r="T17">
            <v>93</v>
          </cell>
          <cell r="U17">
            <v>73812</v>
          </cell>
          <cell r="V17">
            <v>793.67741935483866</v>
          </cell>
        </row>
        <row r="18">
          <cell r="S18">
            <v>2021</v>
          </cell>
          <cell r="T18">
            <v>49</v>
          </cell>
          <cell r="U18">
            <v>28585</v>
          </cell>
          <cell r="V18">
            <v>583.36734693877554</v>
          </cell>
        </row>
        <row r="19">
          <cell r="D19">
            <v>2005</v>
          </cell>
          <cell r="G19">
            <v>0</v>
          </cell>
          <cell r="H19">
            <v>0</v>
          </cell>
        </row>
        <row r="20">
          <cell r="D20">
            <v>2006</v>
          </cell>
          <cell r="G20">
            <v>0</v>
          </cell>
          <cell r="H20">
            <v>0</v>
          </cell>
        </row>
        <row r="21">
          <cell r="D21">
            <v>2007</v>
          </cell>
          <cell r="G21">
            <v>0</v>
          </cell>
          <cell r="H21">
            <v>0</v>
          </cell>
        </row>
        <row r="22">
          <cell r="D22">
            <v>2008</v>
          </cell>
          <cell r="G22">
            <v>10</v>
          </cell>
          <cell r="H22">
            <v>9275</v>
          </cell>
        </row>
        <row r="23">
          <cell r="D23">
            <v>2009</v>
          </cell>
          <cell r="G23">
            <v>0</v>
          </cell>
          <cell r="H23">
            <v>0</v>
          </cell>
        </row>
        <row r="24">
          <cell r="D24">
            <v>2010</v>
          </cell>
          <cell r="G24">
            <v>0</v>
          </cell>
          <cell r="H24">
            <v>0</v>
          </cell>
        </row>
        <row r="25">
          <cell r="D25">
            <v>2011</v>
          </cell>
          <cell r="G25">
            <v>0</v>
          </cell>
          <cell r="H25">
            <v>0</v>
          </cell>
          <cell r="S25">
            <v>10</v>
          </cell>
          <cell r="T25">
            <v>1821.5</v>
          </cell>
          <cell r="U25">
            <v>182.15</v>
          </cell>
          <cell r="V25">
            <v>455.375</v>
          </cell>
          <cell r="W25">
            <v>30</v>
          </cell>
          <cell r="X25">
            <v>1892.8333333333333</v>
          </cell>
        </row>
        <row r="26">
          <cell r="D26">
            <v>2012</v>
          </cell>
          <cell r="G26">
            <v>0</v>
          </cell>
          <cell r="H26">
            <v>0</v>
          </cell>
          <cell r="S26">
            <v>20</v>
          </cell>
          <cell r="T26">
            <v>2114</v>
          </cell>
          <cell r="U26">
            <v>182.15</v>
          </cell>
          <cell r="V26">
            <v>455.375</v>
          </cell>
          <cell r="W26">
            <v>60</v>
          </cell>
          <cell r="X26">
            <v>1513.3333333333333</v>
          </cell>
        </row>
        <row r="27">
          <cell r="D27">
            <v>2013</v>
          </cell>
          <cell r="G27">
            <v>0</v>
          </cell>
          <cell r="H27">
            <v>0</v>
          </cell>
          <cell r="S27">
            <v>30</v>
          </cell>
          <cell r="T27">
            <v>1743</v>
          </cell>
          <cell r="U27">
            <v>182.15</v>
          </cell>
          <cell r="V27">
            <v>455.375</v>
          </cell>
          <cell r="W27">
            <v>90</v>
          </cell>
          <cell r="X27">
            <v>1160.6666666666667</v>
          </cell>
        </row>
        <row r="28">
          <cell r="D28">
            <v>2014</v>
          </cell>
          <cell r="G28">
            <v>10</v>
          </cell>
          <cell r="H28">
            <v>12485</v>
          </cell>
          <cell r="S28">
            <v>40</v>
          </cell>
          <cell r="T28">
            <v>1598</v>
          </cell>
          <cell r="U28">
            <v>182.15</v>
          </cell>
          <cell r="V28">
            <v>455.375</v>
          </cell>
          <cell r="W28">
            <v>120</v>
          </cell>
          <cell r="X28">
            <v>1043.8333333333333</v>
          </cell>
        </row>
        <row r="29">
          <cell r="D29">
            <v>2015</v>
          </cell>
          <cell r="G29">
            <v>13</v>
          </cell>
          <cell r="H29">
            <v>9494</v>
          </cell>
          <cell r="S29">
            <v>50</v>
          </cell>
          <cell r="T29">
            <v>1479.5</v>
          </cell>
          <cell r="U29">
            <v>182.15</v>
          </cell>
          <cell r="V29">
            <v>455.375</v>
          </cell>
          <cell r="W29">
            <v>150</v>
          </cell>
          <cell r="X29">
            <v>1256.8333333333333</v>
          </cell>
        </row>
        <row r="30">
          <cell r="D30">
            <v>2016</v>
          </cell>
          <cell r="G30">
            <v>0</v>
          </cell>
          <cell r="H30">
            <v>0</v>
          </cell>
          <cell r="S30">
            <v>60</v>
          </cell>
          <cell r="T30">
            <v>1462.5</v>
          </cell>
          <cell r="U30">
            <v>182.15</v>
          </cell>
          <cell r="V30">
            <v>455.375</v>
          </cell>
          <cell r="W30">
            <v>180</v>
          </cell>
          <cell r="X30">
            <v>798.5</v>
          </cell>
        </row>
        <row r="31">
          <cell r="D31">
            <v>2017</v>
          </cell>
          <cell r="G31">
            <v>2</v>
          </cell>
          <cell r="H31">
            <v>2</v>
          </cell>
          <cell r="S31">
            <v>70</v>
          </cell>
          <cell r="T31">
            <v>1267</v>
          </cell>
          <cell r="U31">
            <v>182.15</v>
          </cell>
          <cell r="V31">
            <v>455.375</v>
          </cell>
          <cell r="W31">
            <v>210</v>
          </cell>
          <cell r="X31">
            <v>662.66666666666663</v>
          </cell>
        </row>
        <row r="32">
          <cell r="D32">
            <v>2018</v>
          </cell>
          <cell r="G32">
            <v>14</v>
          </cell>
          <cell r="H32">
            <v>16199</v>
          </cell>
          <cell r="S32">
            <v>80</v>
          </cell>
          <cell r="T32">
            <v>1295</v>
          </cell>
          <cell r="U32">
            <v>182.15</v>
          </cell>
          <cell r="V32">
            <v>455.375</v>
          </cell>
          <cell r="W32">
            <v>240</v>
          </cell>
          <cell r="X32">
            <v>682.16666666666663</v>
          </cell>
        </row>
        <row r="33">
          <cell r="D33">
            <v>2019</v>
          </cell>
          <cell r="G33">
            <v>9</v>
          </cell>
          <cell r="H33">
            <v>19234</v>
          </cell>
          <cell r="S33">
            <v>90</v>
          </cell>
          <cell r="T33">
            <v>920</v>
          </cell>
          <cell r="U33">
            <v>182.15</v>
          </cell>
          <cell r="V33">
            <v>455.375</v>
          </cell>
          <cell r="W33">
            <v>270</v>
          </cell>
          <cell r="X33">
            <v>1487.1666666666667</v>
          </cell>
        </row>
        <row r="34">
          <cell r="D34">
            <v>2020</v>
          </cell>
          <cell r="G34">
            <v>14</v>
          </cell>
          <cell r="H34">
            <v>5862</v>
          </cell>
          <cell r="S34">
            <v>100</v>
          </cell>
          <cell r="T34">
            <v>1401.5</v>
          </cell>
          <cell r="U34">
            <v>182.15</v>
          </cell>
          <cell r="V34">
            <v>455.375</v>
          </cell>
          <cell r="W34">
            <v>300</v>
          </cell>
          <cell r="X34">
            <v>937.16666666666663</v>
          </cell>
        </row>
        <row r="35">
          <cell r="D35">
            <v>2021</v>
          </cell>
          <cell r="G35">
            <v>0</v>
          </cell>
          <cell r="H35">
            <v>0</v>
          </cell>
          <cell r="S35">
            <v>110</v>
          </cell>
          <cell r="T35">
            <v>1150</v>
          </cell>
          <cell r="U35">
            <v>182.15</v>
          </cell>
          <cell r="V35">
            <v>455.375</v>
          </cell>
          <cell r="W35">
            <v>330</v>
          </cell>
          <cell r="X35">
            <v>854.5</v>
          </cell>
        </row>
        <row r="36">
          <cell r="S36">
            <v>120</v>
          </cell>
          <cell r="T36">
            <v>580</v>
          </cell>
          <cell r="U36">
            <v>182.15</v>
          </cell>
          <cell r="V36">
            <v>455.375</v>
          </cell>
          <cell r="W36">
            <v>360</v>
          </cell>
          <cell r="X36">
            <v>825.16666666666663</v>
          </cell>
        </row>
        <row r="37">
          <cell r="S37">
            <v>130</v>
          </cell>
          <cell r="T37">
            <v>1300</v>
          </cell>
          <cell r="U37">
            <v>182.15</v>
          </cell>
          <cell r="V37">
            <v>455.375</v>
          </cell>
          <cell r="W37">
            <v>390</v>
          </cell>
          <cell r="X37">
            <v>455</v>
          </cell>
        </row>
        <row r="38">
          <cell r="S38">
            <v>140</v>
          </cell>
          <cell r="T38">
            <v>1298</v>
          </cell>
          <cell r="U38">
            <v>182.15</v>
          </cell>
          <cell r="V38">
            <v>455.375</v>
          </cell>
          <cell r="W38">
            <v>420</v>
          </cell>
          <cell r="X38">
            <v>766.33333333333337</v>
          </cell>
        </row>
        <row r="39">
          <cell r="D39">
            <v>2005</v>
          </cell>
          <cell r="G39">
            <v>0</v>
          </cell>
          <cell r="H39">
            <v>0</v>
          </cell>
          <cell r="S39">
            <v>150</v>
          </cell>
          <cell r="T39">
            <v>1172.5</v>
          </cell>
          <cell r="U39">
            <v>182.15</v>
          </cell>
          <cell r="V39">
            <v>455.375</v>
          </cell>
          <cell r="W39">
            <v>450</v>
          </cell>
          <cell r="X39">
            <v>1003.6666666666666</v>
          </cell>
        </row>
        <row r="40">
          <cell r="D40">
            <v>2006</v>
          </cell>
          <cell r="G40">
            <v>0</v>
          </cell>
          <cell r="H40">
            <v>0</v>
          </cell>
          <cell r="S40">
            <v>160</v>
          </cell>
          <cell r="T40">
            <v>705</v>
          </cell>
          <cell r="U40">
            <v>182.15</v>
          </cell>
          <cell r="V40">
            <v>455.375</v>
          </cell>
          <cell r="W40">
            <v>480</v>
          </cell>
          <cell r="X40">
            <v>827.33333333333337</v>
          </cell>
        </row>
        <row r="41">
          <cell r="D41">
            <v>2007</v>
          </cell>
          <cell r="G41">
            <v>0</v>
          </cell>
          <cell r="H41">
            <v>0</v>
          </cell>
          <cell r="S41">
            <v>170</v>
          </cell>
          <cell r="T41">
            <v>788</v>
          </cell>
          <cell r="U41">
            <v>182.15</v>
          </cell>
          <cell r="V41">
            <v>455.375</v>
          </cell>
          <cell r="W41">
            <v>510</v>
          </cell>
          <cell r="X41">
            <v>848</v>
          </cell>
        </row>
        <row r="42">
          <cell r="D42">
            <v>2008</v>
          </cell>
          <cell r="G42">
            <v>17</v>
          </cell>
          <cell r="H42">
            <v>9660</v>
          </cell>
          <cell r="S42">
            <v>180</v>
          </cell>
          <cell r="T42">
            <v>902.5</v>
          </cell>
          <cell r="U42">
            <v>182.15</v>
          </cell>
          <cell r="V42">
            <v>455.375</v>
          </cell>
          <cell r="W42">
            <v>540</v>
          </cell>
          <cell r="X42">
            <v>542.66666666666663</v>
          </cell>
        </row>
        <row r="43">
          <cell r="D43">
            <v>2009</v>
          </cell>
          <cell r="G43">
            <v>0</v>
          </cell>
          <cell r="H43">
            <v>0</v>
          </cell>
          <cell r="S43">
            <v>190</v>
          </cell>
          <cell r="T43">
            <v>572.5</v>
          </cell>
          <cell r="U43">
            <v>182.15</v>
          </cell>
          <cell r="V43">
            <v>455.375</v>
          </cell>
          <cell r="W43">
            <v>570</v>
          </cell>
          <cell r="X43">
            <v>810.4</v>
          </cell>
        </row>
        <row r="44">
          <cell r="D44">
            <v>2010</v>
          </cell>
          <cell r="G44">
            <v>0</v>
          </cell>
          <cell r="H44">
            <v>0</v>
          </cell>
          <cell r="S44">
            <v>200</v>
          </cell>
          <cell r="T44">
            <v>558.5</v>
          </cell>
          <cell r="U44">
            <v>182.15</v>
          </cell>
          <cell r="V44">
            <v>455.375</v>
          </cell>
          <cell r="W44">
            <v>600</v>
          </cell>
          <cell r="X44">
            <v>924.66666666666663</v>
          </cell>
        </row>
        <row r="45">
          <cell r="D45">
            <v>2011</v>
          </cell>
          <cell r="G45">
            <v>0</v>
          </cell>
          <cell r="H45">
            <v>0</v>
          </cell>
          <cell r="S45">
            <v>210</v>
          </cell>
          <cell r="T45">
            <v>857</v>
          </cell>
          <cell r="U45">
            <v>182.15</v>
          </cell>
          <cell r="V45">
            <v>455.375</v>
          </cell>
          <cell r="W45">
            <v>630</v>
          </cell>
          <cell r="X45">
            <v>1205.4000000000001</v>
          </cell>
        </row>
        <row r="46">
          <cell r="D46">
            <v>2012</v>
          </cell>
          <cell r="G46">
            <v>0</v>
          </cell>
          <cell r="H46">
            <v>0</v>
          </cell>
          <cell r="S46">
            <v>220</v>
          </cell>
          <cell r="T46">
            <v>820</v>
          </cell>
          <cell r="U46">
            <v>182.15</v>
          </cell>
          <cell r="V46">
            <v>455.375</v>
          </cell>
          <cell r="W46">
            <v>660</v>
          </cell>
          <cell r="X46">
            <v>1010</v>
          </cell>
        </row>
        <row r="47">
          <cell r="D47">
            <v>2013</v>
          </cell>
          <cell r="G47">
            <v>0</v>
          </cell>
          <cell r="H47">
            <v>0</v>
          </cell>
          <cell r="S47">
            <v>230</v>
          </cell>
          <cell r="T47">
            <v>606.5</v>
          </cell>
          <cell r="U47">
            <v>182.15</v>
          </cell>
          <cell r="V47">
            <v>455.375</v>
          </cell>
          <cell r="W47">
            <v>690</v>
          </cell>
          <cell r="X47">
            <v>1052.5666666666666</v>
          </cell>
        </row>
        <row r="48">
          <cell r="D48">
            <v>2014</v>
          </cell>
          <cell r="G48">
            <v>3</v>
          </cell>
          <cell r="H48">
            <v>6992</v>
          </cell>
          <cell r="S48">
            <v>240</v>
          </cell>
          <cell r="T48">
            <v>620</v>
          </cell>
          <cell r="U48">
            <v>182.15</v>
          </cell>
          <cell r="V48">
            <v>455.375</v>
          </cell>
          <cell r="W48">
            <v>720</v>
          </cell>
          <cell r="X48">
            <v>912.13333333333333</v>
          </cell>
        </row>
        <row r="49">
          <cell r="D49">
            <v>2015</v>
          </cell>
          <cell r="G49">
            <v>11</v>
          </cell>
          <cell r="H49">
            <v>40661</v>
          </cell>
          <cell r="S49">
            <v>250</v>
          </cell>
          <cell r="T49">
            <v>1847.5</v>
          </cell>
          <cell r="U49">
            <v>182.15</v>
          </cell>
          <cell r="V49">
            <v>455.375</v>
          </cell>
          <cell r="W49">
            <v>750</v>
          </cell>
          <cell r="X49">
            <v>1795.7333333333333</v>
          </cell>
        </row>
        <row r="50">
          <cell r="D50">
            <v>2016</v>
          </cell>
          <cell r="G50">
            <v>4</v>
          </cell>
          <cell r="H50">
            <v>7377</v>
          </cell>
          <cell r="S50">
            <v>260</v>
          </cell>
          <cell r="T50">
            <v>1332.5</v>
          </cell>
          <cell r="U50">
            <v>182.15</v>
          </cell>
          <cell r="V50">
            <v>455.375</v>
          </cell>
          <cell r="W50">
            <v>780</v>
          </cell>
          <cell r="X50">
            <v>475.63333333333333</v>
          </cell>
        </row>
        <row r="51">
          <cell r="D51">
            <v>2017</v>
          </cell>
          <cell r="G51">
            <v>1</v>
          </cell>
          <cell r="H51">
            <v>2050</v>
          </cell>
          <cell r="S51">
            <v>270</v>
          </cell>
          <cell r="T51">
            <v>1281.5</v>
          </cell>
          <cell r="U51">
            <v>182.15</v>
          </cell>
          <cell r="V51">
            <v>455.375</v>
          </cell>
          <cell r="W51">
            <v>810</v>
          </cell>
          <cell r="X51">
            <v>714.4666666666667</v>
          </cell>
        </row>
        <row r="52">
          <cell r="D52">
            <v>2018</v>
          </cell>
          <cell r="G52">
            <v>2</v>
          </cell>
          <cell r="H52">
            <v>2350</v>
          </cell>
          <cell r="S52">
            <v>280</v>
          </cell>
          <cell r="T52">
            <v>865.5</v>
          </cell>
          <cell r="U52">
            <v>182.15</v>
          </cell>
          <cell r="V52">
            <v>455.375</v>
          </cell>
          <cell r="W52">
            <v>840</v>
          </cell>
          <cell r="X52">
            <v>1391.7666666666667</v>
          </cell>
        </row>
        <row r="53">
          <cell r="D53">
            <v>2019</v>
          </cell>
          <cell r="G53">
            <v>9</v>
          </cell>
          <cell r="H53">
            <v>10623</v>
          </cell>
          <cell r="S53">
            <v>290</v>
          </cell>
          <cell r="T53">
            <v>1083</v>
          </cell>
          <cell r="U53">
            <v>182.15</v>
          </cell>
          <cell r="V53">
            <v>455.375</v>
          </cell>
          <cell r="W53">
            <v>870</v>
          </cell>
          <cell r="X53">
            <v>1059.5999999999999</v>
          </cell>
        </row>
        <row r="54">
          <cell r="D54">
            <v>2020</v>
          </cell>
          <cell r="G54">
            <v>12</v>
          </cell>
          <cell r="H54">
            <v>14555</v>
          </cell>
          <cell r="S54">
            <v>300</v>
          </cell>
          <cell r="T54">
            <v>863</v>
          </cell>
          <cell r="U54">
            <v>182.15</v>
          </cell>
          <cell r="V54">
            <v>455.375</v>
          </cell>
          <cell r="W54">
            <v>900</v>
          </cell>
          <cell r="X54">
            <v>330.53333333333336</v>
          </cell>
        </row>
        <row r="55">
          <cell r="D55">
            <v>2021</v>
          </cell>
          <cell r="G55">
            <v>0</v>
          </cell>
          <cell r="H55">
            <v>0</v>
          </cell>
          <cell r="S55">
            <v>310</v>
          </cell>
          <cell r="T55">
            <v>447.5</v>
          </cell>
          <cell r="U55">
            <v>182.15</v>
          </cell>
          <cell r="V55">
            <v>455.375</v>
          </cell>
          <cell r="W55">
            <v>930</v>
          </cell>
          <cell r="X55">
            <v>584.6</v>
          </cell>
        </row>
        <row r="56">
          <cell r="S56">
            <v>320</v>
          </cell>
          <cell r="T56">
            <v>1206</v>
          </cell>
          <cell r="U56">
            <v>182.15</v>
          </cell>
          <cell r="V56">
            <v>455.375</v>
          </cell>
          <cell r="W56">
            <v>960</v>
          </cell>
          <cell r="X56">
            <v>1896.9666666666667</v>
          </cell>
        </row>
        <row r="57">
          <cell r="S57">
            <v>330</v>
          </cell>
          <cell r="T57">
            <v>910</v>
          </cell>
          <cell r="U57">
            <v>182.15</v>
          </cell>
          <cell r="V57">
            <v>455.375</v>
          </cell>
          <cell r="W57">
            <v>990</v>
          </cell>
          <cell r="X57">
            <v>1146.6666666666667</v>
          </cell>
        </row>
        <row r="58">
          <cell r="S58">
            <v>340</v>
          </cell>
          <cell r="T58">
            <v>587.5</v>
          </cell>
          <cell r="U58">
            <v>182.15</v>
          </cell>
          <cell r="V58">
            <v>455.375</v>
          </cell>
          <cell r="W58">
            <v>1020</v>
          </cell>
          <cell r="X58">
            <v>1227.5</v>
          </cell>
        </row>
        <row r="59">
          <cell r="D59">
            <v>2005</v>
          </cell>
          <cell r="G59">
            <v>0</v>
          </cell>
          <cell r="H59">
            <v>0</v>
          </cell>
          <cell r="S59">
            <v>350</v>
          </cell>
          <cell r="T59">
            <v>990</v>
          </cell>
          <cell r="U59">
            <v>182.15</v>
          </cell>
          <cell r="V59">
            <v>455.375</v>
          </cell>
          <cell r="W59">
            <v>1050</v>
          </cell>
          <cell r="X59">
            <v>1020.4333333333333</v>
          </cell>
        </row>
        <row r="60">
          <cell r="D60">
            <v>2006</v>
          </cell>
          <cell r="G60">
            <v>0</v>
          </cell>
          <cell r="H60">
            <v>0</v>
          </cell>
          <cell r="S60">
            <v>360</v>
          </cell>
          <cell r="T60">
            <v>898</v>
          </cell>
          <cell r="U60">
            <v>182.15</v>
          </cell>
          <cell r="V60">
            <v>455.375</v>
          </cell>
          <cell r="W60">
            <v>1080</v>
          </cell>
          <cell r="X60">
            <v>885.83333333333337</v>
          </cell>
        </row>
        <row r="61">
          <cell r="D61">
            <v>2007</v>
          </cell>
          <cell r="G61">
            <v>0</v>
          </cell>
          <cell r="H61">
            <v>0</v>
          </cell>
          <cell r="S61">
            <v>370</v>
          </cell>
          <cell r="T61">
            <v>545</v>
          </cell>
          <cell r="U61">
            <v>182.15</v>
          </cell>
          <cell r="V61">
            <v>455.375</v>
          </cell>
          <cell r="W61">
            <v>1110</v>
          </cell>
          <cell r="X61">
            <v>929.33333333333337</v>
          </cell>
        </row>
        <row r="62">
          <cell r="D62">
            <v>2008</v>
          </cell>
          <cell r="G62">
            <v>2</v>
          </cell>
          <cell r="H62">
            <v>1000</v>
          </cell>
          <cell r="S62">
            <v>380</v>
          </cell>
          <cell r="T62">
            <v>457</v>
          </cell>
          <cell r="U62">
            <v>182.15</v>
          </cell>
          <cell r="V62">
            <v>455.375</v>
          </cell>
          <cell r="W62">
            <v>1140</v>
          </cell>
          <cell r="X62">
            <v>959.66666666666663</v>
          </cell>
        </row>
        <row r="63">
          <cell r="D63">
            <v>2009</v>
          </cell>
          <cell r="G63">
            <v>8</v>
          </cell>
          <cell r="H63">
            <v>11365</v>
          </cell>
          <cell r="S63">
            <v>390</v>
          </cell>
          <cell r="T63">
            <v>363</v>
          </cell>
          <cell r="U63">
            <v>182.15</v>
          </cell>
          <cell r="V63">
            <v>455.375</v>
          </cell>
          <cell r="W63">
            <v>1170</v>
          </cell>
          <cell r="X63">
            <v>538.5</v>
          </cell>
        </row>
        <row r="64">
          <cell r="D64">
            <v>2010</v>
          </cell>
          <cell r="G64">
            <v>0</v>
          </cell>
          <cell r="H64">
            <v>0</v>
          </cell>
          <cell r="S64">
            <v>400</v>
          </cell>
          <cell r="T64">
            <v>387</v>
          </cell>
          <cell r="U64">
            <v>182.15</v>
          </cell>
          <cell r="V64">
            <v>455.375</v>
          </cell>
          <cell r="W64">
            <v>1200</v>
          </cell>
          <cell r="X64">
            <v>516.83333333333337</v>
          </cell>
        </row>
        <row r="65">
          <cell r="D65">
            <v>2011</v>
          </cell>
          <cell r="G65">
            <v>0</v>
          </cell>
          <cell r="H65">
            <v>0</v>
          </cell>
          <cell r="S65">
            <v>410</v>
          </cell>
          <cell r="T65">
            <v>637</v>
          </cell>
          <cell r="U65">
            <v>182.15</v>
          </cell>
          <cell r="V65">
            <v>455.375</v>
          </cell>
        </row>
        <row r="66">
          <cell r="D66">
            <v>2012</v>
          </cell>
          <cell r="G66">
            <v>10</v>
          </cell>
          <cell r="H66">
            <v>8560</v>
          </cell>
          <cell r="S66">
            <v>420</v>
          </cell>
          <cell r="T66">
            <v>1275</v>
          </cell>
          <cell r="U66">
            <v>182.15</v>
          </cell>
          <cell r="V66">
            <v>455.375</v>
          </cell>
        </row>
        <row r="67">
          <cell r="D67">
            <v>2013</v>
          </cell>
          <cell r="G67">
            <v>0</v>
          </cell>
          <cell r="H67">
            <v>0</v>
          </cell>
          <cell r="S67">
            <v>430</v>
          </cell>
          <cell r="T67">
            <v>1525</v>
          </cell>
          <cell r="U67">
            <v>182.15</v>
          </cell>
          <cell r="V67">
            <v>455.375</v>
          </cell>
        </row>
        <row r="68">
          <cell r="D68">
            <v>2014</v>
          </cell>
          <cell r="G68">
            <v>13</v>
          </cell>
          <cell r="H68">
            <v>9280</v>
          </cell>
          <cell r="S68">
            <v>440</v>
          </cell>
          <cell r="T68">
            <v>810</v>
          </cell>
          <cell r="U68">
            <v>182.15</v>
          </cell>
          <cell r="V68">
            <v>455.375</v>
          </cell>
        </row>
        <row r="69">
          <cell r="D69">
            <v>2015</v>
          </cell>
          <cell r="G69">
            <v>11</v>
          </cell>
          <cell r="H69">
            <v>5294</v>
          </cell>
          <cell r="S69">
            <v>450</v>
          </cell>
          <cell r="T69">
            <v>676</v>
          </cell>
          <cell r="U69">
            <v>182.15</v>
          </cell>
          <cell r="V69">
            <v>455.375</v>
          </cell>
        </row>
        <row r="70">
          <cell r="D70">
            <v>2016</v>
          </cell>
          <cell r="G70">
            <v>12</v>
          </cell>
          <cell r="H70">
            <v>470</v>
          </cell>
          <cell r="S70">
            <v>460</v>
          </cell>
          <cell r="T70">
            <v>1060</v>
          </cell>
          <cell r="U70">
            <v>182.15</v>
          </cell>
          <cell r="V70">
            <v>455.375</v>
          </cell>
        </row>
        <row r="71">
          <cell r="D71">
            <v>2017</v>
          </cell>
          <cell r="G71">
            <v>12</v>
          </cell>
          <cell r="H71">
            <v>12010</v>
          </cell>
          <cell r="S71">
            <v>470</v>
          </cell>
          <cell r="T71">
            <v>691</v>
          </cell>
          <cell r="U71">
            <v>182.15</v>
          </cell>
          <cell r="V71">
            <v>455.375</v>
          </cell>
        </row>
        <row r="72">
          <cell r="D72">
            <v>2018</v>
          </cell>
          <cell r="G72">
            <v>0</v>
          </cell>
          <cell r="H72">
            <v>0</v>
          </cell>
          <cell r="S72">
            <v>480</v>
          </cell>
          <cell r="T72">
            <v>731</v>
          </cell>
          <cell r="U72">
            <v>182.15</v>
          </cell>
          <cell r="V72">
            <v>455.375</v>
          </cell>
        </row>
        <row r="73">
          <cell r="D73">
            <v>2019</v>
          </cell>
          <cell r="G73">
            <v>9</v>
          </cell>
          <cell r="H73">
            <v>1732</v>
          </cell>
          <cell r="S73">
            <v>490</v>
          </cell>
          <cell r="T73">
            <v>834</v>
          </cell>
          <cell r="U73">
            <v>182.15</v>
          </cell>
          <cell r="V73">
            <v>455.375</v>
          </cell>
        </row>
        <row r="74">
          <cell r="D74">
            <v>2020</v>
          </cell>
          <cell r="G74">
            <v>16</v>
          </cell>
          <cell r="H74">
            <v>15170</v>
          </cell>
          <cell r="S74">
            <v>500</v>
          </cell>
          <cell r="T74">
            <v>900</v>
          </cell>
          <cell r="U74">
            <v>182.15</v>
          </cell>
          <cell r="V74">
            <v>455.375</v>
          </cell>
        </row>
        <row r="75">
          <cell r="D75">
            <v>2021</v>
          </cell>
          <cell r="G75">
            <v>5</v>
          </cell>
          <cell r="H75">
            <v>3750</v>
          </cell>
          <cell r="S75">
            <v>510</v>
          </cell>
          <cell r="T75">
            <v>810</v>
          </cell>
          <cell r="U75">
            <v>182.15</v>
          </cell>
          <cell r="V75">
            <v>455.375</v>
          </cell>
        </row>
        <row r="76">
          <cell r="S76">
            <v>520</v>
          </cell>
          <cell r="T76">
            <v>595</v>
          </cell>
          <cell r="U76">
            <v>182.15</v>
          </cell>
          <cell r="V76">
            <v>455.375</v>
          </cell>
        </row>
        <row r="77">
          <cell r="S77">
            <v>530</v>
          </cell>
          <cell r="T77">
            <v>655</v>
          </cell>
          <cell r="U77">
            <v>182.15</v>
          </cell>
          <cell r="V77">
            <v>455.375</v>
          </cell>
        </row>
        <row r="78">
          <cell r="S78">
            <v>540</v>
          </cell>
          <cell r="T78">
            <v>378</v>
          </cell>
          <cell r="U78">
            <v>182.15</v>
          </cell>
          <cell r="V78">
            <v>455.375</v>
          </cell>
        </row>
        <row r="79">
          <cell r="D79">
            <v>2005</v>
          </cell>
          <cell r="G79">
            <v>7</v>
          </cell>
          <cell r="H79">
            <v>11450</v>
          </cell>
          <cell r="S79">
            <v>550</v>
          </cell>
          <cell r="T79">
            <v>690</v>
          </cell>
          <cell r="U79">
            <v>182.15</v>
          </cell>
          <cell r="V79">
            <v>455.375</v>
          </cell>
        </row>
        <row r="80">
          <cell r="D80">
            <v>2006</v>
          </cell>
          <cell r="G80">
            <v>0</v>
          </cell>
          <cell r="H80">
            <v>0</v>
          </cell>
          <cell r="S80">
            <v>560</v>
          </cell>
          <cell r="T80">
            <v>589.70000000000005</v>
          </cell>
          <cell r="U80">
            <v>182.15</v>
          </cell>
          <cell r="V80">
            <v>455.375</v>
          </cell>
        </row>
        <row r="81">
          <cell r="D81">
            <v>2007</v>
          </cell>
          <cell r="G81">
            <v>9</v>
          </cell>
          <cell r="H81">
            <v>14400</v>
          </cell>
          <cell r="S81">
            <v>570</v>
          </cell>
          <cell r="T81">
            <v>1151.5</v>
          </cell>
          <cell r="U81">
            <v>182.15</v>
          </cell>
          <cell r="V81">
            <v>455.375</v>
          </cell>
        </row>
        <row r="82">
          <cell r="D82">
            <v>2008</v>
          </cell>
          <cell r="G82">
            <v>0</v>
          </cell>
          <cell r="H82">
            <v>0</v>
          </cell>
          <cell r="S82">
            <v>580</v>
          </cell>
          <cell r="T82">
            <v>793</v>
          </cell>
          <cell r="U82">
            <v>182.15</v>
          </cell>
          <cell r="V82">
            <v>455.375</v>
          </cell>
        </row>
        <row r="83">
          <cell r="D83">
            <v>2009</v>
          </cell>
          <cell r="G83">
            <v>12</v>
          </cell>
          <cell r="H83">
            <v>10310</v>
          </cell>
          <cell r="S83">
            <v>590</v>
          </cell>
          <cell r="T83">
            <v>967.5</v>
          </cell>
          <cell r="U83">
            <v>182.15</v>
          </cell>
          <cell r="V83">
            <v>455.375</v>
          </cell>
        </row>
        <row r="84">
          <cell r="D84">
            <v>2010</v>
          </cell>
          <cell r="G84">
            <v>5</v>
          </cell>
          <cell r="H84">
            <v>6550</v>
          </cell>
          <cell r="S84">
            <v>600</v>
          </cell>
          <cell r="T84">
            <v>1013.5</v>
          </cell>
          <cell r="U84">
            <v>182.15</v>
          </cell>
          <cell r="V84">
            <v>455.375</v>
          </cell>
        </row>
        <row r="85">
          <cell r="D85">
            <v>2011</v>
          </cell>
          <cell r="G85">
            <v>14</v>
          </cell>
          <cell r="H85">
            <v>5630</v>
          </cell>
          <cell r="S85">
            <v>610</v>
          </cell>
          <cell r="T85">
            <v>1300</v>
          </cell>
          <cell r="U85">
            <v>182.15</v>
          </cell>
          <cell r="V85">
            <v>455.375</v>
          </cell>
        </row>
        <row r="86">
          <cell r="D86">
            <v>2012</v>
          </cell>
          <cell r="G86">
            <v>17</v>
          </cell>
          <cell r="H86">
            <v>17340</v>
          </cell>
          <cell r="S86">
            <v>620</v>
          </cell>
          <cell r="T86">
            <v>945.2</v>
          </cell>
          <cell r="U86">
            <v>182.15</v>
          </cell>
          <cell r="V86">
            <v>455.375</v>
          </cell>
        </row>
        <row r="87">
          <cell r="D87">
            <v>2013</v>
          </cell>
          <cell r="G87">
            <v>5</v>
          </cell>
          <cell r="H87">
            <v>1505</v>
          </cell>
          <cell r="S87">
            <v>630</v>
          </cell>
          <cell r="T87">
            <v>1371</v>
          </cell>
          <cell r="U87">
            <v>182.15</v>
          </cell>
          <cell r="V87">
            <v>455.375</v>
          </cell>
        </row>
        <row r="88">
          <cell r="D88">
            <v>2014</v>
          </cell>
          <cell r="G88">
            <v>12</v>
          </cell>
          <cell r="H88">
            <v>6164</v>
          </cell>
          <cell r="S88">
            <v>640</v>
          </cell>
          <cell r="T88">
            <v>1756.2</v>
          </cell>
          <cell r="U88">
            <v>182.15</v>
          </cell>
          <cell r="V88">
            <v>455.375</v>
          </cell>
        </row>
        <row r="89">
          <cell r="D89">
            <v>2015</v>
          </cell>
          <cell r="G89">
            <v>1</v>
          </cell>
          <cell r="H89">
            <v>230</v>
          </cell>
          <cell r="S89">
            <v>650</v>
          </cell>
          <cell r="T89">
            <v>744</v>
          </cell>
          <cell r="U89">
            <v>182.15</v>
          </cell>
          <cell r="V89">
            <v>455.375</v>
          </cell>
        </row>
        <row r="90">
          <cell r="D90">
            <v>2016</v>
          </cell>
          <cell r="G90">
            <v>13</v>
          </cell>
          <cell r="H90">
            <v>18486</v>
          </cell>
          <cell r="S90">
            <v>660</v>
          </cell>
          <cell r="T90">
            <v>529.79999999999995</v>
          </cell>
          <cell r="U90">
            <v>182.15</v>
          </cell>
          <cell r="V90">
            <v>455.375</v>
          </cell>
        </row>
        <row r="91">
          <cell r="D91">
            <v>2017</v>
          </cell>
          <cell r="G91">
            <v>11</v>
          </cell>
          <cell r="H91">
            <v>8245</v>
          </cell>
          <cell r="S91">
            <v>670</v>
          </cell>
          <cell r="T91">
            <v>495.9</v>
          </cell>
          <cell r="U91">
            <v>182.15</v>
          </cell>
          <cell r="V91">
            <v>455.375</v>
          </cell>
        </row>
        <row r="92">
          <cell r="D92">
            <v>2018</v>
          </cell>
          <cell r="G92">
            <v>6</v>
          </cell>
          <cell r="H92">
            <v>20000</v>
          </cell>
          <cell r="S92">
            <v>680</v>
          </cell>
          <cell r="T92">
            <v>1261.7</v>
          </cell>
          <cell r="U92">
            <v>182.15</v>
          </cell>
          <cell r="V92">
            <v>455.375</v>
          </cell>
        </row>
        <row r="93">
          <cell r="D93">
            <v>2019</v>
          </cell>
          <cell r="G93">
            <v>7</v>
          </cell>
          <cell r="H93">
            <v>11995</v>
          </cell>
          <cell r="S93">
            <v>690</v>
          </cell>
          <cell r="T93">
            <v>1400.1</v>
          </cell>
          <cell r="U93">
            <v>182.15</v>
          </cell>
          <cell r="V93">
            <v>455.375</v>
          </cell>
        </row>
        <row r="94">
          <cell r="D94">
            <v>2020</v>
          </cell>
          <cell r="G94">
            <v>7</v>
          </cell>
          <cell r="H94">
            <v>3760</v>
          </cell>
          <cell r="S94">
            <v>700</v>
          </cell>
          <cell r="T94">
            <v>1261.5</v>
          </cell>
          <cell r="U94">
            <v>182.15</v>
          </cell>
          <cell r="V94">
            <v>455.375</v>
          </cell>
        </row>
        <row r="95">
          <cell r="D95">
            <v>2021</v>
          </cell>
          <cell r="G95">
            <v>6</v>
          </cell>
          <cell r="H95">
            <v>5455</v>
          </cell>
          <cell r="S95">
            <v>710</v>
          </cell>
          <cell r="T95">
            <v>606.20000000000005</v>
          </cell>
          <cell r="U95">
            <v>182.15</v>
          </cell>
          <cell r="V95">
            <v>455.375</v>
          </cell>
        </row>
        <row r="96">
          <cell r="S96">
            <v>720</v>
          </cell>
          <cell r="T96">
            <v>868.7</v>
          </cell>
          <cell r="U96">
            <v>182.15</v>
          </cell>
          <cell r="V96">
            <v>455.375</v>
          </cell>
        </row>
        <row r="97">
          <cell r="S97">
            <v>730</v>
          </cell>
          <cell r="T97">
            <v>784.2</v>
          </cell>
          <cell r="U97">
            <v>182.15</v>
          </cell>
          <cell r="V97">
            <v>455.375</v>
          </cell>
        </row>
        <row r="98">
          <cell r="S98">
            <v>740</v>
          </cell>
          <cell r="T98">
            <v>537.9</v>
          </cell>
          <cell r="U98">
            <v>182.15</v>
          </cell>
          <cell r="V98">
            <v>455.375</v>
          </cell>
        </row>
        <row r="99">
          <cell r="D99">
            <v>2005</v>
          </cell>
          <cell r="G99">
            <v>17</v>
          </cell>
          <cell r="H99">
            <v>35405</v>
          </cell>
          <cell r="S99">
            <v>750</v>
          </cell>
          <cell r="T99">
            <v>4065.1</v>
          </cell>
          <cell r="U99">
            <v>182.15</v>
          </cell>
          <cell r="V99">
            <v>455.375</v>
          </cell>
        </row>
        <row r="100">
          <cell r="D100">
            <v>2006</v>
          </cell>
          <cell r="G100">
            <v>16</v>
          </cell>
          <cell r="H100">
            <v>24300</v>
          </cell>
          <cell r="S100">
            <v>760</v>
          </cell>
          <cell r="T100">
            <v>481.3</v>
          </cell>
          <cell r="U100">
            <v>182.15</v>
          </cell>
          <cell r="V100">
            <v>455.375</v>
          </cell>
        </row>
        <row r="101">
          <cell r="D101">
            <v>2007</v>
          </cell>
          <cell r="G101">
            <v>17</v>
          </cell>
          <cell r="H101">
            <v>13900</v>
          </cell>
          <cell r="S101">
            <v>770</v>
          </cell>
          <cell r="T101">
            <v>515.5</v>
          </cell>
          <cell r="U101">
            <v>182.15</v>
          </cell>
          <cell r="V101">
            <v>455.375</v>
          </cell>
        </row>
        <row r="102">
          <cell r="D102">
            <v>2008</v>
          </cell>
          <cell r="G102">
            <v>7</v>
          </cell>
          <cell r="H102">
            <v>7000</v>
          </cell>
          <cell r="S102">
            <v>780</v>
          </cell>
          <cell r="T102">
            <v>430.1</v>
          </cell>
          <cell r="U102">
            <v>182.15</v>
          </cell>
          <cell r="V102">
            <v>455.375</v>
          </cell>
        </row>
        <row r="103">
          <cell r="D103">
            <v>2009</v>
          </cell>
          <cell r="G103">
            <v>0</v>
          </cell>
          <cell r="H103">
            <v>0</v>
          </cell>
          <cell r="S103">
            <v>790</v>
          </cell>
          <cell r="T103">
            <v>1278.7</v>
          </cell>
          <cell r="U103">
            <v>182.15</v>
          </cell>
          <cell r="V103">
            <v>455.375</v>
          </cell>
        </row>
        <row r="104">
          <cell r="D104">
            <v>2010</v>
          </cell>
          <cell r="G104">
            <v>17</v>
          </cell>
          <cell r="H104">
            <v>10525</v>
          </cell>
          <cell r="S104">
            <v>800</v>
          </cell>
          <cell r="T104">
            <v>820.9</v>
          </cell>
          <cell r="U104">
            <v>182.15</v>
          </cell>
          <cell r="V104">
            <v>455.375</v>
          </cell>
        </row>
        <row r="105">
          <cell r="D105">
            <v>2011</v>
          </cell>
          <cell r="G105">
            <v>18</v>
          </cell>
          <cell r="H105">
            <v>7890</v>
          </cell>
          <cell r="S105">
            <v>810</v>
          </cell>
          <cell r="T105">
            <v>43.8</v>
          </cell>
          <cell r="U105">
            <v>182.15</v>
          </cell>
          <cell r="V105">
            <v>455.375</v>
          </cell>
        </row>
        <row r="106">
          <cell r="D106">
            <v>2012</v>
          </cell>
          <cell r="G106">
            <v>12</v>
          </cell>
          <cell r="H106">
            <v>7550</v>
          </cell>
          <cell r="S106">
            <v>820</v>
          </cell>
          <cell r="T106">
            <v>1539.9</v>
          </cell>
          <cell r="U106">
            <v>182.15</v>
          </cell>
          <cell r="V106">
            <v>455.375</v>
          </cell>
        </row>
        <row r="107">
          <cell r="D107">
            <v>2013</v>
          </cell>
          <cell r="G107">
            <v>17</v>
          </cell>
          <cell r="H107">
            <v>16767</v>
          </cell>
          <cell r="S107">
            <v>830</v>
          </cell>
          <cell r="T107">
            <v>1187.5999999999999</v>
          </cell>
          <cell r="U107">
            <v>182.15</v>
          </cell>
          <cell r="V107">
            <v>455.375</v>
          </cell>
        </row>
        <row r="108">
          <cell r="D108">
            <v>2014</v>
          </cell>
          <cell r="G108">
            <v>9</v>
          </cell>
          <cell r="H108">
            <v>2445</v>
          </cell>
          <cell r="S108">
            <v>840</v>
          </cell>
          <cell r="T108">
            <v>1447.8</v>
          </cell>
          <cell r="U108">
            <v>182.15</v>
          </cell>
          <cell r="V108">
            <v>455.375</v>
          </cell>
        </row>
        <row r="109">
          <cell r="D109">
            <v>2015</v>
          </cell>
          <cell r="G109">
            <v>13</v>
          </cell>
          <cell r="H109">
            <v>6920</v>
          </cell>
          <cell r="S109">
            <v>850</v>
          </cell>
          <cell r="T109">
            <v>951.6</v>
          </cell>
          <cell r="U109">
            <v>182.15</v>
          </cell>
          <cell r="V109">
            <v>455.375</v>
          </cell>
        </row>
        <row r="110">
          <cell r="D110">
            <v>2016</v>
          </cell>
          <cell r="G110">
            <v>12</v>
          </cell>
          <cell r="H110">
            <v>9892</v>
          </cell>
          <cell r="S110">
            <v>860</v>
          </cell>
          <cell r="T110">
            <v>1391.2</v>
          </cell>
          <cell r="U110">
            <v>182.15</v>
          </cell>
          <cell r="V110">
            <v>455.375</v>
          </cell>
        </row>
        <row r="111">
          <cell r="D111">
            <v>2017</v>
          </cell>
          <cell r="G111">
            <v>0</v>
          </cell>
          <cell r="H111">
            <v>0</v>
          </cell>
          <cell r="S111">
            <v>870</v>
          </cell>
          <cell r="T111">
            <v>836</v>
          </cell>
          <cell r="U111">
            <v>182.15</v>
          </cell>
          <cell r="V111">
            <v>455.375</v>
          </cell>
        </row>
        <row r="112">
          <cell r="D112">
            <v>2018</v>
          </cell>
          <cell r="G112">
            <v>0</v>
          </cell>
          <cell r="H112">
            <v>0</v>
          </cell>
          <cell r="S112">
            <v>880</v>
          </cell>
          <cell r="T112">
            <v>75.400000000000006</v>
          </cell>
          <cell r="U112">
            <v>182.15</v>
          </cell>
          <cell r="V112">
            <v>455.375</v>
          </cell>
        </row>
        <row r="113">
          <cell r="D113">
            <v>2019</v>
          </cell>
          <cell r="G113">
            <v>12</v>
          </cell>
          <cell r="H113">
            <v>14650</v>
          </cell>
          <cell r="S113">
            <v>890</v>
          </cell>
          <cell r="T113">
            <v>306.7</v>
          </cell>
          <cell r="U113">
            <v>182.15</v>
          </cell>
          <cell r="V113">
            <v>455.375</v>
          </cell>
        </row>
        <row r="114">
          <cell r="D114">
            <v>2020</v>
          </cell>
          <cell r="G114">
            <v>13</v>
          </cell>
          <cell r="H114">
            <v>11870</v>
          </cell>
          <cell r="S114">
            <v>900</v>
          </cell>
          <cell r="T114">
            <v>609.5</v>
          </cell>
          <cell r="U114">
            <v>182.15</v>
          </cell>
          <cell r="V114">
            <v>455.375</v>
          </cell>
        </row>
        <row r="115">
          <cell r="D115">
            <v>2021</v>
          </cell>
          <cell r="G115">
            <v>5</v>
          </cell>
          <cell r="H115">
            <v>2125</v>
          </cell>
          <cell r="S115">
            <v>910</v>
          </cell>
          <cell r="T115">
            <v>360.7</v>
          </cell>
          <cell r="U115">
            <v>182.15</v>
          </cell>
          <cell r="V115">
            <v>455.375</v>
          </cell>
        </row>
        <row r="116">
          <cell r="S116">
            <v>920</v>
          </cell>
          <cell r="T116">
            <v>173.6</v>
          </cell>
          <cell r="U116">
            <v>182.15</v>
          </cell>
          <cell r="V116">
            <v>455.375</v>
          </cell>
        </row>
        <row r="117">
          <cell r="S117">
            <v>930</v>
          </cell>
          <cell r="T117">
            <v>1219.5</v>
          </cell>
          <cell r="U117">
            <v>182.15</v>
          </cell>
          <cell r="V117">
            <v>455.375</v>
          </cell>
        </row>
        <row r="118">
          <cell r="S118">
            <v>940</v>
          </cell>
          <cell r="T118">
            <v>815.9</v>
          </cell>
          <cell r="U118">
            <v>182.15</v>
          </cell>
          <cell r="V118">
            <v>455.375</v>
          </cell>
        </row>
        <row r="119">
          <cell r="D119">
            <v>2005</v>
          </cell>
          <cell r="G119">
            <v>12</v>
          </cell>
          <cell r="H119">
            <v>18285</v>
          </cell>
          <cell r="S119">
            <v>950</v>
          </cell>
          <cell r="T119">
            <v>3040</v>
          </cell>
          <cell r="U119">
            <v>182.15</v>
          </cell>
          <cell r="V119">
            <v>455.375</v>
          </cell>
        </row>
        <row r="120">
          <cell r="D120">
            <v>2006</v>
          </cell>
          <cell r="G120">
            <v>12</v>
          </cell>
          <cell r="H120">
            <v>10465</v>
          </cell>
          <cell r="S120">
            <v>960</v>
          </cell>
          <cell r="T120">
            <v>1835</v>
          </cell>
          <cell r="U120">
            <v>182.15</v>
          </cell>
          <cell r="V120">
            <v>455.375</v>
          </cell>
        </row>
        <row r="121">
          <cell r="D121">
            <v>2007</v>
          </cell>
          <cell r="G121">
            <v>14</v>
          </cell>
          <cell r="H121">
            <v>18300</v>
          </cell>
          <cell r="S121">
            <v>970</v>
          </cell>
          <cell r="T121">
            <v>1924.5</v>
          </cell>
          <cell r="U121">
            <v>182.15</v>
          </cell>
          <cell r="V121">
            <v>455.375</v>
          </cell>
        </row>
        <row r="122">
          <cell r="D122">
            <v>2008</v>
          </cell>
          <cell r="G122">
            <v>13</v>
          </cell>
          <cell r="H122">
            <v>9970</v>
          </cell>
          <cell r="S122">
            <v>980</v>
          </cell>
          <cell r="T122">
            <v>1334.3</v>
          </cell>
          <cell r="U122">
            <v>182.15</v>
          </cell>
          <cell r="V122">
            <v>455.375</v>
          </cell>
        </row>
        <row r="123">
          <cell r="D123">
            <v>2009</v>
          </cell>
          <cell r="G123">
            <v>13</v>
          </cell>
          <cell r="H123">
            <v>15800</v>
          </cell>
          <cell r="S123">
            <v>990</v>
          </cell>
          <cell r="T123">
            <v>181.2</v>
          </cell>
          <cell r="U123">
            <v>182.15</v>
          </cell>
          <cell r="V123">
            <v>455.375</v>
          </cell>
        </row>
        <row r="124">
          <cell r="D124">
            <v>2010</v>
          </cell>
          <cell r="G124">
            <v>16</v>
          </cell>
          <cell r="H124">
            <v>16650</v>
          </cell>
          <cell r="S124">
            <v>1000</v>
          </cell>
          <cell r="T124">
            <v>1799.5</v>
          </cell>
          <cell r="U124">
            <v>182.15</v>
          </cell>
          <cell r="V124">
            <v>455.375</v>
          </cell>
        </row>
        <row r="125">
          <cell r="D125">
            <v>2011</v>
          </cell>
          <cell r="G125">
            <v>12</v>
          </cell>
          <cell r="H125">
            <v>15050</v>
          </cell>
          <cell r="S125">
            <v>1010</v>
          </cell>
          <cell r="T125">
            <v>945</v>
          </cell>
          <cell r="U125">
            <v>182.15</v>
          </cell>
          <cell r="V125">
            <v>455.375</v>
          </cell>
        </row>
        <row r="126">
          <cell r="D126">
            <v>2012</v>
          </cell>
          <cell r="G126">
            <v>13</v>
          </cell>
          <cell r="H126">
            <v>8850</v>
          </cell>
          <cell r="S126">
            <v>1020</v>
          </cell>
          <cell r="T126">
            <v>938</v>
          </cell>
          <cell r="U126">
            <v>182.15</v>
          </cell>
          <cell r="V126">
            <v>455.375</v>
          </cell>
        </row>
        <row r="127">
          <cell r="D127">
            <v>2013</v>
          </cell>
          <cell r="G127">
            <v>11</v>
          </cell>
          <cell r="H127">
            <v>10640</v>
          </cell>
          <cell r="S127">
            <v>1030</v>
          </cell>
          <cell r="T127">
            <v>805</v>
          </cell>
          <cell r="U127">
            <v>182.15</v>
          </cell>
          <cell r="V127">
            <v>455.375</v>
          </cell>
        </row>
        <row r="128">
          <cell r="D128">
            <v>2014</v>
          </cell>
          <cell r="G128">
            <v>13</v>
          </cell>
          <cell r="H128">
            <v>21656</v>
          </cell>
          <cell r="S128">
            <v>1040</v>
          </cell>
          <cell r="T128">
            <v>1185</v>
          </cell>
          <cell r="U128">
            <v>182.15</v>
          </cell>
          <cell r="V128">
            <v>455.375</v>
          </cell>
        </row>
        <row r="129">
          <cell r="D129">
            <v>2015</v>
          </cell>
          <cell r="G129">
            <v>8</v>
          </cell>
          <cell r="H129">
            <v>4588</v>
          </cell>
          <cell r="S129">
            <v>1050</v>
          </cell>
          <cell r="T129">
            <v>1071.3</v>
          </cell>
          <cell r="U129">
            <v>182.15</v>
          </cell>
          <cell r="V129">
            <v>455.375</v>
          </cell>
        </row>
        <row r="130">
          <cell r="D130">
            <v>2016</v>
          </cell>
          <cell r="G130">
            <v>10</v>
          </cell>
          <cell r="H130">
            <v>16585</v>
          </cell>
          <cell r="S130">
            <v>1060</v>
          </cell>
          <cell r="T130">
            <v>1336.8</v>
          </cell>
          <cell r="U130">
            <v>182.15</v>
          </cell>
          <cell r="V130">
            <v>455.375</v>
          </cell>
        </row>
        <row r="131">
          <cell r="D131">
            <v>2017</v>
          </cell>
          <cell r="G131">
            <v>11</v>
          </cell>
          <cell r="H131">
            <v>2916</v>
          </cell>
          <cell r="S131">
            <v>1070</v>
          </cell>
          <cell r="T131">
            <v>400.2</v>
          </cell>
          <cell r="U131">
            <v>182.15</v>
          </cell>
          <cell r="V131">
            <v>455.375</v>
          </cell>
        </row>
        <row r="132">
          <cell r="D132">
            <v>2018</v>
          </cell>
          <cell r="G132">
            <v>14</v>
          </cell>
          <cell r="H132">
            <v>28750</v>
          </cell>
          <cell r="S132">
            <v>1080</v>
          </cell>
          <cell r="T132">
            <v>920.5</v>
          </cell>
          <cell r="U132">
            <v>182.15</v>
          </cell>
          <cell r="V132">
            <v>455.375</v>
          </cell>
        </row>
        <row r="133">
          <cell r="D133">
            <v>2019</v>
          </cell>
          <cell r="G133">
            <v>13</v>
          </cell>
          <cell r="H133">
            <v>10730</v>
          </cell>
          <cell r="S133">
            <v>1090</v>
          </cell>
          <cell r="T133">
            <v>1359</v>
          </cell>
          <cell r="U133">
            <v>182.15</v>
          </cell>
          <cell r="V133">
            <v>455.375</v>
          </cell>
        </row>
        <row r="134">
          <cell r="D134">
            <v>2020</v>
          </cell>
          <cell r="G134">
            <v>9</v>
          </cell>
          <cell r="H134">
            <v>8100</v>
          </cell>
          <cell r="S134">
            <v>1100</v>
          </cell>
          <cell r="T134">
            <v>793</v>
          </cell>
          <cell r="U134">
            <v>182.15</v>
          </cell>
          <cell r="V134">
            <v>455.375</v>
          </cell>
        </row>
        <row r="135">
          <cell r="D135">
            <v>2021</v>
          </cell>
          <cell r="G135">
            <v>6</v>
          </cell>
          <cell r="H135">
            <v>3190</v>
          </cell>
          <cell r="S135">
            <v>1110</v>
          </cell>
          <cell r="T135">
            <v>636</v>
          </cell>
          <cell r="U135">
            <v>182.15</v>
          </cell>
          <cell r="V135">
            <v>455.375</v>
          </cell>
        </row>
        <row r="136">
          <cell r="S136">
            <v>1120</v>
          </cell>
          <cell r="T136">
            <v>927</v>
          </cell>
          <cell r="U136">
            <v>182.15</v>
          </cell>
          <cell r="V136">
            <v>455.375</v>
          </cell>
        </row>
        <row r="137">
          <cell r="S137">
            <v>1130</v>
          </cell>
          <cell r="T137">
            <v>822</v>
          </cell>
          <cell r="U137">
            <v>182.15</v>
          </cell>
          <cell r="V137">
            <v>455.375</v>
          </cell>
        </row>
        <row r="138">
          <cell r="S138">
            <v>1140</v>
          </cell>
          <cell r="T138">
            <v>1130</v>
          </cell>
          <cell r="U138">
            <v>182.15</v>
          </cell>
          <cell r="V138">
            <v>455.375</v>
          </cell>
        </row>
        <row r="139">
          <cell r="D139">
            <v>2005</v>
          </cell>
          <cell r="G139">
            <v>0</v>
          </cell>
          <cell r="H139">
            <v>0</v>
          </cell>
          <cell r="S139">
            <v>1150</v>
          </cell>
          <cell r="T139">
            <v>277.5</v>
          </cell>
          <cell r="U139">
            <v>182.15</v>
          </cell>
          <cell r="V139">
            <v>455.375</v>
          </cell>
        </row>
        <row r="140">
          <cell r="D140">
            <v>2006</v>
          </cell>
          <cell r="G140">
            <v>0</v>
          </cell>
          <cell r="H140">
            <v>0</v>
          </cell>
          <cell r="S140">
            <v>1160</v>
          </cell>
          <cell r="T140">
            <v>919.5</v>
          </cell>
          <cell r="U140">
            <v>182.15</v>
          </cell>
          <cell r="V140">
            <v>455.375</v>
          </cell>
        </row>
        <row r="141">
          <cell r="D141">
            <v>2007</v>
          </cell>
          <cell r="G141">
            <v>3</v>
          </cell>
          <cell r="H141">
            <v>2000</v>
          </cell>
          <cell r="S141">
            <v>1170</v>
          </cell>
          <cell r="T141">
            <v>418.5</v>
          </cell>
          <cell r="U141">
            <v>182.15</v>
          </cell>
          <cell r="V141">
            <v>455.375</v>
          </cell>
        </row>
        <row r="142">
          <cell r="D142">
            <v>2008</v>
          </cell>
          <cell r="G142">
            <v>3</v>
          </cell>
          <cell r="H142">
            <v>2450</v>
          </cell>
          <cell r="S142">
            <v>1180</v>
          </cell>
          <cell r="T142">
            <v>857</v>
          </cell>
          <cell r="U142">
            <v>182.15</v>
          </cell>
          <cell r="V142">
            <v>455.375</v>
          </cell>
        </row>
        <row r="143">
          <cell r="D143">
            <v>2009</v>
          </cell>
          <cell r="G143">
            <v>0</v>
          </cell>
          <cell r="H143">
            <v>0</v>
          </cell>
          <cell r="S143">
            <v>1190</v>
          </cell>
          <cell r="T143">
            <v>398</v>
          </cell>
          <cell r="U143">
            <v>182.15</v>
          </cell>
          <cell r="V143">
            <v>455.375</v>
          </cell>
        </row>
        <row r="144">
          <cell r="D144">
            <v>2010</v>
          </cell>
          <cell r="G144">
            <v>0</v>
          </cell>
          <cell r="H144">
            <v>0</v>
          </cell>
          <cell r="S144">
            <v>1200</v>
          </cell>
          <cell r="T144">
            <v>295.5</v>
          </cell>
          <cell r="U144">
            <v>182.15</v>
          </cell>
          <cell r="V144">
            <v>455.375</v>
          </cell>
        </row>
        <row r="145">
          <cell r="D145">
            <v>2011</v>
          </cell>
          <cell r="G145">
            <v>0</v>
          </cell>
          <cell r="H145">
            <v>0</v>
          </cell>
        </row>
        <row r="146">
          <cell r="D146">
            <v>2012</v>
          </cell>
          <cell r="G146">
            <v>0</v>
          </cell>
          <cell r="H146">
            <v>0</v>
          </cell>
        </row>
        <row r="147">
          <cell r="D147">
            <v>2013</v>
          </cell>
          <cell r="G147">
            <v>2</v>
          </cell>
          <cell r="H147">
            <v>1705</v>
          </cell>
        </row>
        <row r="148">
          <cell r="D148">
            <v>2014</v>
          </cell>
          <cell r="G148">
            <v>0</v>
          </cell>
          <cell r="H148">
            <v>0</v>
          </cell>
        </row>
        <row r="149">
          <cell r="D149">
            <v>2015</v>
          </cell>
          <cell r="G149">
            <v>0</v>
          </cell>
          <cell r="H149">
            <v>0</v>
          </cell>
        </row>
        <row r="150">
          <cell r="D150">
            <v>2016</v>
          </cell>
          <cell r="G150">
            <v>0</v>
          </cell>
          <cell r="H150">
            <v>0</v>
          </cell>
        </row>
        <row r="151">
          <cell r="D151">
            <v>2017</v>
          </cell>
          <cell r="G151">
            <v>2</v>
          </cell>
          <cell r="H151">
            <v>750</v>
          </cell>
        </row>
        <row r="152">
          <cell r="D152">
            <v>2018</v>
          </cell>
          <cell r="G152">
            <v>0</v>
          </cell>
          <cell r="H152">
            <v>0</v>
          </cell>
        </row>
        <row r="153">
          <cell r="D153">
            <v>2019</v>
          </cell>
          <cell r="G153">
            <v>0</v>
          </cell>
          <cell r="H153">
            <v>0</v>
          </cell>
        </row>
        <row r="154">
          <cell r="D154">
            <v>2020</v>
          </cell>
          <cell r="G154">
            <v>0</v>
          </cell>
          <cell r="H154">
            <v>0</v>
          </cell>
        </row>
        <row r="155">
          <cell r="D155">
            <v>2021</v>
          </cell>
          <cell r="G155">
            <v>0</v>
          </cell>
          <cell r="H155">
            <v>0</v>
          </cell>
        </row>
        <row r="159">
          <cell r="D159">
            <v>2005</v>
          </cell>
          <cell r="G159">
            <v>7</v>
          </cell>
          <cell r="H159">
            <v>12945</v>
          </cell>
        </row>
        <row r="160">
          <cell r="D160">
            <v>2006</v>
          </cell>
          <cell r="G160">
            <v>0</v>
          </cell>
          <cell r="H160">
            <v>0</v>
          </cell>
        </row>
        <row r="161">
          <cell r="D161">
            <v>2007</v>
          </cell>
          <cell r="G161">
            <v>4</v>
          </cell>
          <cell r="H161">
            <v>6260</v>
          </cell>
        </row>
        <row r="162">
          <cell r="D162">
            <v>2008</v>
          </cell>
          <cell r="G162">
            <v>12</v>
          </cell>
          <cell r="H162">
            <v>5890</v>
          </cell>
        </row>
        <row r="163">
          <cell r="D163">
            <v>2009</v>
          </cell>
          <cell r="G163">
            <v>10</v>
          </cell>
          <cell r="H163">
            <v>3270</v>
          </cell>
        </row>
        <row r="164">
          <cell r="D164">
            <v>2010</v>
          </cell>
          <cell r="G164">
            <v>2</v>
          </cell>
          <cell r="H164">
            <v>130</v>
          </cell>
        </row>
        <row r="165">
          <cell r="D165">
            <v>2011</v>
          </cell>
          <cell r="G165">
            <v>16</v>
          </cell>
          <cell r="H165">
            <v>19700</v>
          </cell>
        </row>
        <row r="166">
          <cell r="D166">
            <v>2012</v>
          </cell>
          <cell r="G166">
            <v>19</v>
          </cell>
          <cell r="H166">
            <v>10230</v>
          </cell>
        </row>
        <row r="167">
          <cell r="D167">
            <v>2013</v>
          </cell>
          <cell r="G167">
            <v>16</v>
          </cell>
          <cell r="H167">
            <v>15455</v>
          </cell>
        </row>
        <row r="168">
          <cell r="D168">
            <v>2014</v>
          </cell>
          <cell r="G168">
            <v>12</v>
          </cell>
          <cell r="H168">
            <v>16235</v>
          </cell>
        </row>
        <row r="169">
          <cell r="D169">
            <v>2015</v>
          </cell>
          <cell r="G169">
            <v>0</v>
          </cell>
          <cell r="H169">
            <v>0</v>
          </cell>
        </row>
        <row r="170">
          <cell r="D170">
            <v>2016</v>
          </cell>
          <cell r="G170">
            <v>0</v>
          </cell>
          <cell r="H170">
            <v>0</v>
          </cell>
        </row>
        <row r="171">
          <cell r="D171">
            <v>2017</v>
          </cell>
          <cell r="G171">
            <v>11</v>
          </cell>
          <cell r="H171">
            <v>6215</v>
          </cell>
        </row>
        <row r="172">
          <cell r="D172">
            <v>2018</v>
          </cell>
          <cell r="G172">
            <v>0</v>
          </cell>
          <cell r="H172">
            <v>0</v>
          </cell>
        </row>
        <row r="173">
          <cell r="D173">
            <v>2019</v>
          </cell>
          <cell r="G173">
            <v>17</v>
          </cell>
          <cell r="H173">
            <v>19250</v>
          </cell>
        </row>
        <row r="174">
          <cell r="D174">
            <v>2020</v>
          </cell>
          <cell r="G174">
            <v>6</v>
          </cell>
          <cell r="H174">
            <v>6770</v>
          </cell>
        </row>
        <row r="175">
          <cell r="D175">
            <v>2021</v>
          </cell>
          <cell r="G175">
            <v>9</v>
          </cell>
          <cell r="H175">
            <v>7455</v>
          </cell>
        </row>
        <row r="179">
          <cell r="D179">
            <v>2005</v>
          </cell>
          <cell r="G179">
            <v>18</v>
          </cell>
          <cell r="H179">
            <v>24570</v>
          </cell>
        </row>
        <row r="180">
          <cell r="D180">
            <v>2006</v>
          </cell>
          <cell r="G180">
            <v>0</v>
          </cell>
          <cell r="H180">
            <v>0</v>
          </cell>
        </row>
        <row r="181">
          <cell r="D181">
            <v>2007</v>
          </cell>
          <cell r="G181">
            <v>17</v>
          </cell>
          <cell r="H181">
            <v>16545</v>
          </cell>
        </row>
        <row r="182">
          <cell r="D182">
            <v>2008</v>
          </cell>
          <cell r="G182">
            <v>16</v>
          </cell>
          <cell r="H182">
            <v>25875</v>
          </cell>
        </row>
        <row r="183">
          <cell r="D183">
            <v>2009</v>
          </cell>
          <cell r="G183">
            <v>7</v>
          </cell>
          <cell r="H183">
            <v>2955</v>
          </cell>
        </row>
        <row r="184">
          <cell r="D184">
            <v>2010</v>
          </cell>
          <cell r="G184">
            <v>14</v>
          </cell>
          <cell r="H184">
            <v>7570</v>
          </cell>
        </row>
        <row r="185">
          <cell r="D185">
            <v>2011</v>
          </cell>
          <cell r="G185">
            <v>17</v>
          </cell>
          <cell r="H185">
            <v>13910</v>
          </cell>
        </row>
        <row r="186">
          <cell r="D186">
            <v>2012</v>
          </cell>
          <cell r="G186">
            <v>8</v>
          </cell>
          <cell r="H186">
            <v>3850</v>
          </cell>
        </row>
        <row r="187">
          <cell r="D187">
            <v>2013</v>
          </cell>
          <cell r="G187">
            <v>14</v>
          </cell>
          <cell r="H187">
            <v>16797</v>
          </cell>
        </row>
        <row r="188">
          <cell r="D188">
            <v>2014</v>
          </cell>
          <cell r="G188">
            <v>13</v>
          </cell>
          <cell r="H188">
            <v>9222</v>
          </cell>
        </row>
        <row r="189">
          <cell r="D189">
            <v>2015</v>
          </cell>
          <cell r="G189">
            <v>0</v>
          </cell>
          <cell r="H189">
            <v>0</v>
          </cell>
        </row>
        <row r="190">
          <cell r="D190">
            <v>2016</v>
          </cell>
          <cell r="G190">
            <v>0</v>
          </cell>
          <cell r="H190">
            <v>0</v>
          </cell>
        </row>
        <row r="191">
          <cell r="D191">
            <v>2017</v>
          </cell>
          <cell r="G191">
            <v>14</v>
          </cell>
          <cell r="H191">
            <v>4117</v>
          </cell>
        </row>
        <row r="192">
          <cell r="D192">
            <v>2018</v>
          </cell>
          <cell r="G192">
            <v>0</v>
          </cell>
          <cell r="H192">
            <v>0</v>
          </cell>
        </row>
        <row r="193">
          <cell r="D193">
            <v>2019</v>
          </cell>
          <cell r="G193">
            <v>9</v>
          </cell>
          <cell r="H193">
            <v>10750</v>
          </cell>
        </row>
        <row r="194">
          <cell r="D194">
            <v>2020</v>
          </cell>
          <cell r="G194">
            <v>11</v>
          </cell>
          <cell r="H194">
            <v>6990</v>
          </cell>
        </row>
        <row r="195">
          <cell r="D195">
            <v>2021</v>
          </cell>
          <cell r="G195">
            <v>15</v>
          </cell>
          <cell r="H195">
            <v>5260</v>
          </cell>
        </row>
        <row r="199">
          <cell r="D199">
            <v>2005</v>
          </cell>
          <cell r="G199">
            <v>5</v>
          </cell>
          <cell r="H199">
            <v>2600</v>
          </cell>
        </row>
        <row r="200">
          <cell r="D200">
            <v>2006</v>
          </cell>
          <cell r="G200">
            <v>0</v>
          </cell>
          <cell r="H200">
            <v>0</v>
          </cell>
        </row>
        <row r="201">
          <cell r="D201">
            <v>2007</v>
          </cell>
          <cell r="G201">
            <v>14</v>
          </cell>
          <cell r="H201">
            <v>10330</v>
          </cell>
        </row>
        <row r="202">
          <cell r="D202">
            <v>2008</v>
          </cell>
          <cell r="G202">
            <v>12</v>
          </cell>
          <cell r="H202">
            <v>11925</v>
          </cell>
        </row>
        <row r="203">
          <cell r="D203">
            <v>2009</v>
          </cell>
          <cell r="G203">
            <v>7</v>
          </cell>
          <cell r="H203">
            <v>11190</v>
          </cell>
        </row>
        <row r="204">
          <cell r="D204">
            <v>2010</v>
          </cell>
          <cell r="G204">
            <v>0</v>
          </cell>
          <cell r="H204">
            <v>0</v>
          </cell>
        </row>
        <row r="205">
          <cell r="D205">
            <v>2011</v>
          </cell>
          <cell r="G205">
            <v>16</v>
          </cell>
          <cell r="H205">
            <v>10810</v>
          </cell>
        </row>
        <row r="206">
          <cell r="D206">
            <v>2012</v>
          </cell>
          <cell r="G206">
            <v>3</v>
          </cell>
          <cell r="H206">
            <v>3150</v>
          </cell>
        </row>
        <row r="207">
          <cell r="D207">
            <v>2013</v>
          </cell>
          <cell r="G207">
            <v>13</v>
          </cell>
          <cell r="H207">
            <v>17680</v>
          </cell>
        </row>
        <row r="208">
          <cell r="D208">
            <v>2014</v>
          </cell>
          <cell r="G208">
            <v>14</v>
          </cell>
          <cell r="H208">
            <v>9254</v>
          </cell>
        </row>
        <row r="209">
          <cell r="D209">
            <v>2015</v>
          </cell>
          <cell r="G209">
            <v>11</v>
          </cell>
          <cell r="H209">
            <v>10834</v>
          </cell>
        </row>
        <row r="210">
          <cell r="D210">
            <v>2016</v>
          </cell>
          <cell r="G210">
            <v>4</v>
          </cell>
          <cell r="H210">
            <v>6286</v>
          </cell>
        </row>
        <row r="211">
          <cell r="D211">
            <v>2017</v>
          </cell>
          <cell r="G211">
            <v>10</v>
          </cell>
          <cell r="H211">
            <v>3031</v>
          </cell>
        </row>
        <row r="212">
          <cell r="D212">
            <v>2018</v>
          </cell>
          <cell r="G212">
            <v>3</v>
          </cell>
          <cell r="H212">
            <v>2811</v>
          </cell>
        </row>
        <row r="213">
          <cell r="D213">
            <v>2019</v>
          </cell>
          <cell r="G213">
            <v>10</v>
          </cell>
          <cell r="H213">
            <v>12571</v>
          </cell>
        </row>
        <row r="214">
          <cell r="D214">
            <v>2020</v>
          </cell>
          <cell r="G214">
            <v>5</v>
          </cell>
          <cell r="H214">
            <v>735</v>
          </cell>
        </row>
        <row r="215">
          <cell r="D215">
            <v>2021</v>
          </cell>
          <cell r="G215">
            <v>3</v>
          </cell>
          <cell r="H215">
            <v>1350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5067E-6280-4EF2-B5D3-1B938DB9F17B}">
  <dimension ref="A1:X1201"/>
  <sheetViews>
    <sheetView tabSelected="1" zoomScaleNormal="100" workbookViewId="0">
      <selection activeCell="C1" sqref="C1"/>
    </sheetView>
  </sheetViews>
  <sheetFormatPr defaultRowHeight="15" x14ac:dyDescent="0.25"/>
  <cols>
    <col min="1" max="1" width="10.42578125" style="4" bestFit="1" customWidth="1"/>
    <col min="2" max="2" width="6.42578125" style="3" bestFit="1" customWidth="1"/>
    <col min="3" max="3" width="5.140625" style="1" bestFit="1" customWidth="1"/>
    <col min="4" max="4" width="10.7109375" style="3" bestFit="1" customWidth="1"/>
    <col min="5" max="5" width="10.42578125" style="3" bestFit="1" customWidth="1"/>
    <col min="6" max="6" width="13.42578125" style="3" bestFit="1" customWidth="1"/>
    <col min="7" max="7" width="5.85546875" style="3" bestFit="1" customWidth="1"/>
    <col min="8" max="8" width="9.7109375" style="3" customWidth="1"/>
    <col min="9" max="9" width="10" style="3" customWidth="1"/>
    <col min="10" max="10" width="4.85546875" style="3" customWidth="1"/>
    <col min="11" max="18" width="9.140625" style="3"/>
    <col min="19" max="19" width="5.85546875" style="3" bestFit="1" customWidth="1"/>
    <col min="20" max="20" width="12.7109375" style="3" bestFit="1" customWidth="1"/>
    <col min="21" max="21" width="14.28515625" style="3" bestFit="1" customWidth="1"/>
    <col min="22" max="22" width="9" style="3" bestFit="1" customWidth="1"/>
    <col min="23" max="16384" width="9.140625" style="3"/>
  </cols>
  <sheetData>
    <row r="1" spans="1:22" x14ac:dyDescent="0.25">
      <c r="A1" s="4" t="s">
        <v>20</v>
      </c>
      <c r="B1" s="3" t="s">
        <v>19</v>
      </c>
      <c r="D1" s="11" t="s">
        <v>21</v>
      </c>
      <c r="E1" s="12"/>
      <c r="F1" s="12"/>
      <c r="G1" s="19" t="s">
        <v>16</v>
      </c>
      <c r="H1" s="19" t="s">
        <v>19</v>
      </c>
      <c r="I1" s="20" t="s">
        <v>17</v>
      </c>
      <c r="S1" s="11" t="s">
        <v>29</v>
      </c>
      <c r="T1" s="19" t="s">
        <v>16</v>
      </c>
      <c r="U1" s="19" t="s">
        <v>19</v>
      </c>
      <c r="V1" s="20" t="s">
        <v>17</v>
      </c>
    </row>
    <row r="2" spans="1:22" x14ac:dyDescent="0.25">
      <c r="A2" s="4">
        <v>38461</v>
      </c>
      <c r="B2" s="3">
        <v>1200</v>
      </c>
      <c r="D2" s="2" t="s">
        <v>0</v>
      </c>
      <c r="E2" s="4"/>
      <c r="F2" s="4"/>
      <c r="G2" s="10">
        <v>72</v>
      </c>
      <c r="H2" s="10">
        <v>72551</v>
      </c>
      <c r="I2" s="14">
        <v>1007.6527777777778</v>
      </c>
      <c r="R2" s="13"/>
      <c r="S2" s="3">
        <v>2005</v>
      </c>
      <c r="T2" s="10">
        <f t="shared" ref="T2:U17" si="0">G19+G39+G59+G79+G99+G119+G139+G159+G179+G199</f>
        <v>66</v>
      </c>
      <c r="U2" s="10">
        <f t="shared" si="0"/>
        <v>105255</v>
      </c>
      <c r="V2" s="14">
        <f>U2/T2</f>
        <v>1594.7727272727273</v>
      </c>
    </row>
    <row r="3" spans="1:22" x14ac:dyDescent="0.25">
      <c r="A3" s="4">
        <v>38462</v>
      </c>
      <c r="B3" s="3">
        <v>2400</v>
      </c>
      <c r="D3" s="27" t="s">
        <v>1</v>
      </c>
      <c r="E3" s="27"/>
      <c r="F3" s="27"/>
      <c r="G3" s="28">
        <v>59</v>
      </c>
      <c r="H3" s="28">
        <v>94268</v>
      </c>
      <c r="I3" s="29">
        <v>1597.7627118644068</v>
      </c>
      <c r="R3" s="13"/>
      <c r="S3" s="3">
        <v>2006</v>
      </c>
      <c r="T3" s="10">
        <f t="shared" si="0"/>
        <v>28</v>
      </c>
      <c r="U3" s="10">
        <f t="shared" si="0"/>
        <v>34765</v>
      </c>
      <c r="V3" s="14">
        <f t="shared" ref="V3:V18" si="1">U3/T3</f>
        <v>1241.6071428571429</v>
      </c>
    </row>
    <row r="4" spans="1:22" x14ac:dyDescent="0.25">
      <c r="A4" s="4">
        <v>38463</v>
      </c>
      <c r="B4" s="3">
        <v>1500</v>
      </c>
      <c r="D4" s="2" t="s">
        <v>2</v>
      </c>
      <c r="E4" s="2"/>
      <c r="F4" s="2"/>
      <c r="G4" s="10">
        <v>98</v>
      </c>
      <c r="H4" s="10">
        <v>68631</v>
      </c>
      <c r="I4" s="14">
        <v>700.31632653061229</v>
      </c>
      <c r="R4" s="13"/>
      <c r="S4" s="3">
        <v>2007</v>
      </c>
      <c r="T4" s="10">
        <f t="shared" si="0"/>
        <v>78</v>
      </c>
      <c r="U4" s="10">
        <f t="shared" si="0"/>
        <v>81735</v>
      </c>
      <c r="V4" s="14">
        <f t="shared" si="1"/>
        <v>1047.8846153846155</v>
      </c>
    </row>
    <row r="5" spans="1:22" x14ac:dyDescent="0.25">
      <c r="A5" s="4">
        <v>38467</v>
      </c>
      <c r="B5" s="3">
        <v>1750</v>
      </c>
      <c r="D5" s="27" t="s">
        <v>3</v>
      </c>
      <c r="E5" s="27"/>
      <c r="F5" s="27"/>
      <c r="G5" s="28">
        <v>132</v>
      </c>
      <c r="H5" s="28">
        <v>141520</v>
      </c>
      <c r="I5" s="29">
        <v>1072.121212121212</v>
      </c>
      <c r="R5" s="13"/>
      <c r="S5" s="3">
        <v>2008</v>
      </c>
      <c r="T5" s="10">
        <f t="shared" si="0"/>
        <v>92</v>
      </c>
      <c r="U5" s="10">
        <f t="shared" si="0"/>
        <v>83045</v>
      </c>
      <c r="V5" s="14">
        <f t="shared" si="1"/>
        <v>902.66304347826087</v>
      </c>
    </row>
    <row r="6" spans="1:22" x14ac:dyDescent="0.25">
      <c r="A6" s="4">
        <v>38468</v>
      </c>
      <c r="B6" s="3">
        <v>1750</v>
      </c>
      <c r="D6" s="2" t="s">
        <v>4</v>
      </c>
      <c r="E6" s="2"/>
      <c r="F6" s="2"/>
      <c r="G6" s="10">
        <v>185</v>
      </c>
      <c r="H6" s="10">
        <v>171239</v>
      </c>
      <c r="I6" s="14">
        <v>925.61621621621623</v>
      </c>
      <c r="R6" s="13"/>
      <c r="S6" s="3">
        <v>2009</v>
      </c>
      <c r="T6" s="10">
        <f t="shared" si="0"/>
        <v>57</v>
      </c>
      <c r="U6" s="10">
        <f t="shared" si="0"/>
        <v>54890</v>
      </c>
      <c r="V6" s="14">
        <f t="shared" si="1"/>
        <v>962.98245614035091</v>
      </c>
    </row>
    <row r="7" spans="1:22" x14ac:dyDescent="0.25">
      <c r="A7" s="4">
        <v>38469</v>
      </c>
      <c r="B7" s="3">
        <v>1550</v>
      </c>
      <c r="D7" s="27" t="s">
        <v>5</v>
      </c>
      <c r="E7" s="27"/>
      <c r="F7" s="27"/>
      <c r="G7" s="28">
        <v>200</v>
      </c>
      <c r="H7" s="28">
        <v>220525</v>
      </c>
      <c r="I7" s="29">
        <v>1102.625</v>
      </c>
      <c r="R7" s="13"/>
      <c r="S7" s="3">
        <v>2010</v>
      </c>
      <c r="T7" s="10">
        <f t="shared" si="0"/>
        <v>54</v>
      </c>
      <c r="U7" s="10">
        <f t="shared" si="0"/>
        <v>41425</v>
      </c>
      <c r="V7" s="14">
        <f t="shared" si="1"/>
        <v>767.12962962962968</v>
      </c>
    </row>
    <row r="8" spans="1:22" x14ac:dyDescent="0.25">
      <c r="A8" s="4">
        <v>38470</v>
      </c>
      <c r="B8" s="3">
        <v>1300</v>
      </c>
      <c r="D8" s="2" t="s">
        <v>6</v>
      </c>
      <c r="E8" s="2"/>
      <c r="F8" s="2"/>
      <c r="G8" s="10">
        <v>10</v>
      </c>
      <c r="H8" s="10">
        <v>6905</v>
      </c>
      <c r="I8" s="14">
        <v>690.5</v>
      </c>
      <c r="R8" s="13"/>
      <c r="S8" s="3">
        <v>2011</v>
      </c>
      <c r="T8" s="10">
        <f t="shared" si="0"/>
        <v>93</v>
      </c>
      <c r="U8" s="10">
        <f t="shared" si="0"/>
        <v>72990</v>
      </c>
      <c r="V8" s="14">
        <f t="shared" si="1"/>
        <v>784.83870967741939</v>
      </c>
    </row>
    <row r="9" spans="1:22" x14ac:dyDescent="0.25">
      <c r="A9" s="4">
        <v>38474</v>
      </c>
      <c r="B9" s="3">
        <v>2350</v>
      </c>
      <c r="D9" s="27" t="s">
        <v>7</v>
      </c>
      <c r="E9" s="27"/>
      <c r="F9" s="27"/>
      <c r="G9" s="28"/>
      <c r="H9" s="28">
        <v>0</v>
      </c>
      <c r="I9" s="29"/>
      <c r="R9" s="13"/>
      <c r="S9" s="3">
        <v>2012</v>
      </c>
      <c r="T9" s="10">
        <f t="shared" si="0"/>
        <v>82</v>
      </c>
      <c r="U9" s="10">
        <f t="shared" si="0"/>
        <v>59530</v>
      </c>
      <c r="V9" s="14">
        <f t="shared" si="1"/>
        <v>725.97560975609758</v>
      </c>
    </row>
    <row r="10" spans="1:22" x14ac:dyDescent="0.25">
      <c r="A10" s="4">
        <v>38475</v>
      </c>
      <c r="B10" s="3">
        <v>2415</v>
      </c>
      <c r="D10" s="2" t="s">
        <v>8</v>
      </c>
      <c r="E10" s="2"/>
      <c r="F10" s="2"/>
      <c r="G10" s="10"/>
      <c r="H10" s="10">
        <v>0</v>
      </c>
      <c r="I10" s="14"/>
      <c r="R10" s="13"/>
      <c r="S10" s="3">
        <v>2013</v>
      </c>
      <c r="T10" s="10">
        <f t="shared" si="0"/>
        <v>78</v>
      </c>
      <c r="U10" s="10">
        <f t="shared" si="0"/>
        <v>80549</v>
      </c>
      <c r="V10" s="14">
        <f t="shared" si="1"/>
        <v>1032.6794871794871</v>
      </c>
    </row>
    <row r="11" spans="1:22" x14ac:dyDescent="0.25">
      <c r="A11" s="4">
        <v>38476</v>
      </c>
      <c r="B11" s="3">
        <v>2000</v>
      </c>
      <c r="D11" s="27" t="s">
        <v>9</v>
      </c>
      <c r="E11" s="27"/>
      <c r="F11" s="27"/>
      <c r="G11" s="28">
        <v>141</v>
      </c>
      <c r="H11" s="28">
        <v>129805</v>
      </c>
      <c r="I11" s="29">
        <v>920.60283687943263</v>
      </c>
      <c r="R11" s="13"/>
      <c r="S11" s="3">
        <v>2014</v>
      </c>
      <c r="T11" s="10">
        <f t="shared" si="0"/>
        <v>99</v>
      </c>
      <c r="U11" s="10">
        <f t="shared" si="0"/>
        <v>93733</v>
      </c>
      <c r="V11" s="14">
        <f t="shared" si="1"/>
        <v>946.79797979797979</v>
      </c>
    </row>
    <row r="12" spans="1:22" x14ac:dyDescent="0.25">
      <c r="A12" s="4">
        <v>38481</v>
      </c>
      <c r="B12" s="3">
        <v>2400</v>
      </c>
      <c r="D12" s="2" t="s">
        <v>10</v>
      </c>
      <c r="E12" s="2"/>
      <c r="F12" s="2"/>
      <c r="G12" s="10">
        <v>158</v>
      </c>
      <c r="H12" s="10">
        <v>148411</v>
      </c>
      <c r="I12" s="14">
        <v>939.31012658227849</v>
      </c>
      <c r="R12" s="13"/>
      <c r="S12" s="3">
        <v>2015</v>
      </c>
      <c r="T12" s="10">
        <f t="shared" si="0"/>
        <v>68</v>
      </c>
      <c r="U12" s="10">
        <f t="shared" si="0"/>
        <v>78021</v>
      </c>
      <c r="V12" s="14">
        <f t="shared" si="1"/>
        <v>1147.3676470588234</v>
      </c>
    </row>
    <row r="13" spans="1:22" x14ac:dyDescent="0.25">
      <c r="A13" s="4">
        <v>38482</v>
      </c>
      <c r="B13" s="3">
        <v>2920</v>
      </c>
      <c r="D13" s="27" t="s">
        <v>11</v>
      </c>
      <c r="E13" s="27"/>
      <c r="F13" s="27"/>
      <c r="G13" s="28">
        <v>127</v>
      </c>
      <c r="H13" s="28">
        <v>114557</v>
      </c>
      <c r="I13" s="29">
        <v>902.02362204724409</v>
      </c>
      <c r="R13" s="25"/>
      <c r="S13" s="3">
        <v>2016</v>
      </c>
      <c r="T13" s="10">
        <f t="shared" si="0"/>
        <v>55</v>
      </c>
      <c r="U13" s="10">
        <f t="shared" si="0"/>
        <v>59096</v>
      </c>
      <c r="V13" s="14">
        <f t="shared" si="1"/>
        <v>1074.4727272727273</v>
      </c>
    </row>
    <row r="14" spans="1:22" x14ac:dyDescent="0.25">
      <c r="A14" s="4">
        <v>38483</v>
      </c>
      <c r="B14" s="3">
        <v>1420</v>
      </c>
      <c r="G14" s="10"/>
      <c r="H14" s="10"/>
      <c r="I14" s="14"/>
      <c r="S14" s="3">
        <v>2017</v>
      </c>
      <c r="T14" s="10">
        <f t="shared" si="0"/>
        <v>74</v>
      </c>
      <c r="U14" s="10">
        <f t="shared" si="0"/>
        <v>39336</v>
      </c>
      <c r="V14" s="14">
        <f t="shared" si="1"/>
        <v>531.56756756756761</v>
      </c>
    </row>
    <row r="15" spans="1:22" x14ac:dyDescent="0.25">
      <c r="A15" s="4">
        <v>38484</v>
      </c>
      <c r="B15" s="3">
        <v>1340</v>
      </c>
      <c r="F15" s="21" t="s">
        <v>22</v>
      </c>
      <c r="G15" s="22">
        <v>1182</v>
      </c>
      <c r="H15" s="22">
        <v>1168412</v>
      </c>
      <c r="I15" s="23">
        <v>988.50423011844327</v>
      </c>
      <c r="S15" s="3">
        <v>2018</v>
      </c>
      <c r="T15" s="10">
        <f t="shared" si="0"/>
        <v>39</v>
      </c>
      <c r="U15" s="10">
        <f t="shared" si="0"/>
        <v>70110</v>
      </c>
      <c r="V15" s="14">
        <f t="shared" si="1"/>
        <v>1797.6923076923076</v>
      </c>
    </row>
    <row r="16" spans="1:22" x14ac:dyDescent="0.25">
      <c r="A16" s="4">
        <v>38488</v>
      </c>
      <c r="B16" s="3">
        <v>1800</v>
      </c>
      <c r="S16" s="3">
        <v>2019</v>
      </c>
      <c r="T16" s="10">
        <f t="shared" si="0"/>
        <v>95</v>
      </c>
      <c r="U16" s="10">
        <f t="shared" si="0"/>
        <v>111535</v>
      </c>
      <c r="V16" s="14">
        <f t="shared" si="1"/>
        <v>1174.0526315789473</v>
      </c>
    </row>
    <row r="17" spans="1:24" x14ac:dyDescent="0.25">
      <c r="A17" s="4">
        <v>38489</v>
      </c>
      <c r="B17" s="3">
        <v>2150</v>
      </c>
      <c r="D17" s="8" t="s">
        <v>15</v>
      </c>
      <c r="E17" s="9"/>
      <c r="F17" s="9"/>
      <c r="G17" s="15" t="s">
        <v>16</v>
      </c>
      <c r="H17" s="15" t="s">
        <v>19</v>
      </c>
      <c r="I17" s="16" t="s">
        <v>17</v>
      </c>
      <c r="S17" s="3">
        <v>2020</v>
      </c>
      <c r="T17" s="10">
        <f t="shared" si="0"/>
        <v>93</v>
      </c>
      <c r="U17" s="10">
        <f t="shared" si="0"/>
        <v>73812</v>
      </c>
      <c r="V17" s="14">
        <f t="shared" si="1"/>
        <v>793.67741935483866</v>
      </c>
    </row>
    <row r="18" spans="1:24" x14ac:dyDescent="0.25">
      <c r="A18" s="4">
        <v>38490</v>
      </c>
      <c r="B18" s="3">
        <v>2850</v>
      </c>
      <c r="D18" s="7"/>
      <c r="E18" s="5"/>
      <c r="F18" s="6" t="s">
        <v>23</v>
      </c>
      <c r="G18" s="17">
        <v>72</v>
      </c>
      <c r="H18" s="17">
        <v>72551</v>
      </c>
      <c r="I18" s="18">
        <v>1007.6527777777778</v>
      </c>
      <c r="S18" s="3">
        <v>2021</v>
      </c>
      <c r="T18" s="10">
        <f t="shared" ref="T18:U18" si="2">G35+G55+G75+G95+G115+G135+G155+G175+G195+G215</f>
        <v>49</v>
      </c>
      <c r="U18" s="10">
        <f t="shared" si="2"/>
        <v>28585</v>
      </c>
      <c r="V18" s="14">
        <f t="shared" si="1"/>
        <v>583.36734693877554</v>
      </c>
    </row>
    <row r="19" spans="1:24" x14ac:dyDescent="0.25">
      <c r="A19" s="4">
        <v>38491</v>
      </c>
      <c r="B19" s="3">
        <v>2460</v>
      </c>
      <c r="D19" s="3">
        <v>2005</v>
      </c>
      <c r="E19" s="4">
        <v>38353</v>
      </c>
      <c r="F19" s="4">
        <v>38384</v>
      </c>
      <c r="G19" s="3">
        <v>0</v>
      </c>
      <c r="H19" s="10">
        <v>0</v>
      </c>
      <c r="I19" s="14" t="e">
        <v>#DIV/0!</v>
      </c>
    </row>
    <row r="20" spans="1:24" x14ac:dyDescent="0.25">
      <c r="A20" s="4">
        <v>38495</v>
      </c>
      <c r="B20" s="3">
        <v>1700</v>
      </c>
      <c r="D20" s="3">
        <v>2006</v>
      </c>
      <c r="E20" s="4">
        <v>38718</v>
      </c>
      <c r="F20" s="4">
        <v>38749</v>
      </c>
      <c r="G20" s="3">
        <v>0</v>
      </c>
      <c r="H20" s="10">
        <v>0</v>
      </c>
      <c r="I20" s="14" t="e">
        <v>#DIV/0!</v>
      </c>
      <c r="S20" s="21" t="s">
        <v>30</v>
      </c>
      <c r="T20" s="22">
        <f>SUM(T2:T19)</f>
        <v>1200</v>
      </c>
      <c r="U20" s="22">
        <f>SUM(U2:U19)</f>
        <v>1168412</v>
      </c>
      <c r="V20" s="22">
        <f>U20/T20</f>
        <v>973.67666666666662</v>
      </c>
    </row>
    <row r="21" spans="1:24" x14ac:dyDescent="0.25">
      <c r="A21" s="4">
        <v>38496</v>
      </c>
      <c r="B21" s="3">
        <v>2100</v>
      </c>
      <c r="D21" s="3">
        <v>2007</v>
      </c>
      <c r="E21" s="4">
        <v>39083</v>
      </c>
      <c r="F21" s="4">
        <v>39114</v>
      </c>
      <c r="G21" s="3">
        <v>0</v>
      </c>
      <c r="H21" s="10">
        <v>0</v>
      </c>
      <c r="I21" s="14" t="e">
        <v>#DIV/0!</v>
      </c>
    </row>
    <row r="22" spans="1:24" x14ac:dyDescent="0.25">
      <c r="A22" s="4">
        <v>38497</v>
      </c>
      <c r="B22" s="3">
        <v>1600</v>
      </c>
      <c r="D22" s="3">
        <v>2008</v>
      </c>
      <c r="E22" s="4">
        <v>39448</v>
      </c>
      <c r="F22" s="4">
        <v>39479</v>
      </c>
      <c r="G22" s="3">
        <v>10</v>
      </c>
      <c r="H22" s="10">
        <v>9275</v>
      </c>
      <c r="I22" s="14">
        <v>927.5</v>
      </c>
    </row>
    <row r="23" spans="1:24" x14ac:dyDescent="0.25">
      <c r="A23" s="4">
        <v>38498</v>
      </c>
      <c r="B23" s="3">
        <v>1100</v>
      </c>
      <c r="D23" s="3">
        <v>2009</v>
      </c>
      <c r="E23" s="4">
        <v>39814</v>
      </c>
      <c r="F23" s="4">
        <v>39845</v>
      </c>
      <c r="G23" s="3">
        <v>0</v>
      </c>
      <c r="H23" s="10">
        <v>0</v>
      </c>
      <c r="I23" s="14" t="e">
        <v>#DIV/0!</v>
      </c>
    </row>
    <row r="24" spans="1:24" x14ac:dyDescent="0.25">
      <c r="A24" s="4">
        <v>38502</v>
      </c>
      <c r="B24" s="3">
        <v>2450</v>
      </c>
      <c r="D24" s="3">
        <v>2010</v>
      </c>
      <c r="E24" s="4">
        <v>40179</v>
      </c>
      <c r="F24" s="4">
        <v>40210</v>
      </c>
      <c r="G24" s="3">
        <v>0</v>
      </c>
      <c r="H24" s="10">
        <v>0</v>
      </c>
      <c r="I24" s="14" t="e">
        <v>#DIV/0!</v>
      </c>
      <c r="S24" s="3" t="s">
        <v>16</v>
      </c>
      <c r="T24" s="3" t="s">
        <v>31</v>
      </c>
      <c r="U24" s="3" t="s">
        <v>32</v>
      </c>
      <c r="V24" s="30">
        <v>0.75</v>
      </c>
      <c r="W24" s="3" t="s">
        <v>33</v>
      </c>
    </row>
    <row r="25" spans="1:24" x14ac:dyDescent="0.25">
      <c r="A25" s="4">
        <v>38503</v>
      </c>
      <c r="B25" s="3">
        <v>2350</v>
      </c>
      <c r="D25" s="3">
        <v>2011</v>
      </c>
      <c r="E25" s="4">
        <v>40544</v>
      </c>
      <c r="F25" s="4">
        <v>40575</v>
      </c>
      <c r="G25" s="3">
        <v>0</v>
      </c>
      <c r="H25" s="10">
        <v>0</v>
      </c>
      <c r="I25" s="14" t="e">
        <v>#DIV/0!</v>
      </c>
      <c r="S25" s="3">
        <v>10</v>
      </c>
      <c r="T25" s="3">
        <f>AVERAGE(INDEX(B$2:B$4985,1+10*(ROW()-ROW($T$25))):INDEX(B$2:B$4985,10*(ROW()-ROW($T$25)+1)))</f>
        <v>1821.5</v>
      </c>
      <c r="U25" s="31">
        <f>$T$25*0.1</f>
        <v>182.15</v>
      </c>
      <c r="V25" s="31">
        <f>$T$25*0.25</f>
        <v>455.375</v>
      </c>
      <c r="W25" s="31">
        <v>30</v>
      </c>
      <c r="X25" s="31">
        <f>AVERAGE(INDEX(B$2:B$4985,1+30*(ROW()-ROW($T$25))):INDEX(B$2:B$4985,30*(ROW()-ROW($T$25)+1)))</f>
        <v>1892.8333333333333</v>
      </c>
    </row>
    <row r="26" spans="1:24" x14ac:dyDescent="0.25">
      <c r="A26" s="4">
        <v>38504</v>
      </c>
      <c r="B26" s="3">
        <v>2100</v>
      </c>
      <c r="D26" s="3">
        <v>2012</v>
      </c>
      <c r="E26" s="4">
        <v>40909</v>
      </c>
      <c r="F26" s="4">
        <v>40940</v>
      </c>
      <c r="G26" s="3">
        <v>0</v>
      </c>
      <c r="H26" s="10">
        <v>0</v>
      </c>
      <c r="I26" s="14" t="e">
        <v>#DIV/0!</v>
      </c>
      <c r="S26" s="3">
        <v>20</v>
      </c>
      <c r="T26" s="3">
        <f>AVERAGE(INDEX(B$2:B$4985,1+10*(ROW()-ROW($T$25))):INDEX(B$2:B$4985,10*(ROW()-ROW($T$25)+1)))</f>
        <v>2114</v>
      </c>
      <c r="U26" s="31">
        <f t="shared" ref="U26:U89" si="3">$T$25*0.1</f>
        <v>182.15</v>
      </c>
      <c r="V26" s="31">
        <f t="shared" ref="V26:V89" si="4">$T$25*0.25</f>
        <v>455.375</v>
      </c>
      <c r="W26" s="31">
        <v>60</v>
      </c>
      <c r="X26" s="31">
        <f>AVERAGE(INDEX(B$2:B$4985,1+30*(ROW()-ROW($T$25))):INDEX(B$2:B$4985,30*(ROW()-ROW($T$25)+1)))</f>
        <v>1513.3333333333333</v>
      </c>
    </row>
    <row r="27" spans="1:24" x14ac:dyDescent="0.25">
      <c r="A27" s="4">
        <v>38505</v>
      </c>
      <c r="B27" s="3">
        <v>1500</v>
      </c>
      <c r="D27" s="3">
        <v>2013</v>
      </c>
      <c r="E27" s="4">
        <v>41275</v>
      </c>
      <c r="F27" s="4">
        <v>41306</v>
      </c>
      <c r="G27" s="3">
        <v>0</v>
      </c>
      <c r="H27" s="10">
        <v>0</v>
      </c>
      <c r="I27" s="14" t="e">
        <v>#DIV/0!</v>
      </c>
      <c r="S27" s="3">
        <v>30</v>
      </c>
      <c r="T27" s="3">
        <f>AVERAGE(INDEX(B$2:B$4985,1+10*(ROW()-ROW($T$25))):INDEX(B$2:B$4985,10*(ROW()-ROW($T$25)+1)))</f>
        <v>1743</v>
      </c>
      <c r="U27" s="31">
        <f t="shared" si="3"/>
        <v>182.15</v>
      </c>
      <c r="V27" s="31">
        <f t="shared" si="4"/>
        <v>455.375</v>
      </c>
      <c r="W27" s="31">
        <v>90</v>
      </c>
      <c r="X27" s="31">
        <f>AVERAGE(INDEX(B$2:B$4985,1+30*(ROW()-ROW($T$25))):INDEX(B$2:B$4985,30*(ROW()-ROW($T$25)+1)))</f>
        <v>1160.6666666666667</v>
      </c>
    </row>
    <row r="28" spans="1:24" x14ac:dyDescent="0.25">
      <c r="A28" s="4">
        <v>38510</v>
      </c>
      <c r="B28" s="3">
        <v>1850</v>
      </c>
      <c r="D28" s="3">
        <v>2014</v>
      </c>
      <c r="E28" s="4">
        <v>41640</v>
      </c>
      <c r="F28" s="4">
        <v>41671</v>
      </c>
      <c r="G28" s="3">
        <v>10</v>
      </c>
      <c r="H28" s="10">
        <v>12485</v>
      </c>
      <c r="I28" s="14">
        <v>1248.5</v>
      </c>
      <c r="S28" s="3">
        <v>40</v>
      </c>
      <c r="T28" s="3">
        <f>AVERAGE(INDEX(B$2:B$4985,1+10*(ROW()-ROW($T$25))):INDEX(B$2:B$4985,10*(ROW()-ROW($T$25)+1)))</f>
        <v>1598</v>
      </c>
      <c r="U28" s="31">
        <f t="shared" si="3"/>
        <v>182.15</v>
      </c>
      <c r="V28" s="31">
        <f t="shared" si="4"/>
        <v>455.375</v>
      </c>
      <c r="W28" s="31">
        <v>120</v>
      </c>
      <c r="X28" s="31">
        <f>AVERAGE(INDEX(B$2:B$4985,1+30*(ROW()-ROW($T$25))):INDEX(B$2:B$4985,30*(ROW()-ROW($T$25)+1)))</f>
        <v>1043.8333333333333</v>
      </c>
    </row>
    <row r="29" spans="1:24" x14ac:dyDescent="0.25">
      <c r="A29" s="4">
        <v>38511</v>
      </c>
      <c r="B29" s="3">
        <v>1500</v>
      </c>
      <c r="D29" s="3">
        <v>2015</v>
      </c>
      <c r="E29" s="4">
        <v>42005</v>
      </c>
      <c r="F29" s="4">
        <v>42036</v>
      </c>
      <c r="G29" s="3">
        <v>13</v>
      </c>
      <c r="H29" s="10">
        <v>9494</v>
      </c>
      <c r="I29" s="14">
        <v>730.30769230769226</v>
      </c>
      <c r="S29" s="3">
        <v>50</v>
      </c>
      <c r="T29" s="3">
        <f>AVERAGE(INDEX(B$2:B$4985,1+10*(ROW()-ROW($T$25))):INDEX(B$2:B$4985,10*(ROW()-ROW($T$25)+1)))</f>
        <v>1479.5</v>
      </c>
      <c r="U29" s="31">
        <f t="shared" si="3"/>
        <v>182.15</v>
      </c>
      <c r="V29" s="31">
        <f t="shared" si="4"/>
        <v>455.375</v>
      </c>
      <c r="W29" s="31">
        <v>150</v>
      </c>
      <c r="X29" s="31">
        <f>AVERAGE(INDEX(B$2:B$4985,1+30*(ROW()-ROW($T$25))):INDEX(B$2:B$4985,30*(ROW()-ROW($T$25)+1)))</f>
        <v>1256.8333333333333</v>
      </c>
    </row>
    <row r="30" spans="1:24" x14ac:dyDescent="0.25">
      <c r="A30" s="4">
        <v>38512</v>
      </c>
      <c r="B30" s="3">
        <v>1200</v>
      </c>
      <c r="D30" s="3">
        <v>2016</v>
      </c>
      <c r="E30" s="4">
        <v>42370</v>
      </c>
      <c r="F30" s="4">
        <v>42401</v>
      </c>
      <c r="G30" s="3">
        <v>0</v>
      </c>
      <c r="H30" s="10">
        <v>0</v>
      </c>
      <c r="I30" s="14" t="e">
        <v>#DIV/0!</v>
      </c>
      <c r="S30" s="3">
        <v>60</v>
      </c>
      <c r="T30" s="3">
        <f>AVERAGE(INDEX(B$2:B$4985,1+10*(ROW()-ROW($T$25))):INDEX(B$2:B$4985,10*(ROW()-ROW($T$25)+1)))</f>
        <v>1462.5</v>
      </c>
      <c r="U30" s="31">
        <f t="shared" si="3"/>
        <v>182.15</v>
      </c>
      <c r="V30" s="31">
        <f t="shared" si="4"/>
        <v>455.375</v>
      </c>
      <c r="W30" s="31">
        <v>180</v>
      </c>
      <c r="X30" s="31">
        <f>AVERAGE(INDEX(B$2:B$4985,1+30*(ROW()-ROW($T$25))):INDEX(B$2:B$4985,30*(ROW()-ROW($T$25)+1)))</f>
        <v>798.5</v>
      </c>
    </row>
    <row r="31" spans="1:24" x14ac:dyDescent="0.25">
      <c r="A31" s="4">
        <v>38516</v>
      </c>
      <c r="B31" s="3">
        <v>1780</v>
      </c>
      <c r="D31" s="3">
        <v>2017</v>
      </c>
      <c r="E31" s="4">
        <v>42736</v>
      </c>
      <c r="F31" s="4">
        <v>42767</v>
      </c>
      <c r="G31" s="3">
        <v>2</v>
      </c>
      <c r="H31" s="10">
        <v>2</v>
      </c>
      <c r="I31" s="14">
        <v>1</v>
      </c>
      <c r="S31" s="3">
        <v>70</v>
      </c>
      <c r="T31" s="3">
        <f>AVERAGE(INDEX(B$2:B$4985,1+10*(ROW()-ROW($T$25))):INDEX(B$2:B$4985,10*(ROW()-ROW($T$25)+1)))</f>
        <v>1267</v>
      </c>
      <c r="U31" s="31">
        <f t="shared" si="3"/>
        <v>182.15</v>
      </c>
      <c r="V31" s="31">
        <f t="shared" si="4"/>
        <v>455.375</v>
      </c>
      <c r="W31" s="31">
        <v>210</v>
      </c>
      <c r="X31" s="31">
        <f>AVERAGE(INDEX(B$2:B$4985,1+30*(ROW()-ROW($T$25))):INDEX(B$2:B$4985,30*(ROW()-ROW($T$25)+1)))</f>
        <v>662.66666666666663</v>
      </c>
    </row>
    <row r="32" spans="1:24" x14ac:dyDescent="0.25">
      <c r="A32" s="4">
        <v>38517</v>
      </c>
      <c r="B32" s="3">
        <v>1000</v>
      </c>
      <c r="D32" s="3">
        <v>2018</v>
      </c>
      <c r="E32" s="4">
        <v>43101</v>
      </c>
      <c r="F32" s="4">
        <v>43132</v>
      </c>
      <c r="G32" s="3">
        <v>14</v>
      </c>
      <c r="H32" s="10">
        <v>16199</v>
      </c>
      <c r="I32" s="14">
        <v>1157.0714285714287</v>
      </c>
      <c r="S32" s="3">
        <v>80</v>
      </c>
      <c r="T32" s="3">
        <f>AVERAGE(INDEX(B$2:B$4985,1+10*(ROW()-ROW($T$25))):INDEX(B$2:B$4985,10*(ROW()-ROW($T$25)+1)))</f>
        <v>1295</v>
      </c>
      <c r="U32" s="31">
        <f t="shared" si="3"/>
        <v>182.15</v>
      </c>
      <c r="V32" s="31">
        <f t="shared" si="4"/>
        <v>455.375</v>
      </c>
      <c r="W32" s="31">
        <v>240</v>
      </c>
      <c r="X32" s="31">
        <f>AVERAGE(INDEX(B$2:B$4985,1+30*(ROW()-ROW($T$25))):INDEX(B$2:B$4985,30*(ROW()-ROW($T$25)+1)))</f>
        <v>682.16666666666663</v>
      </c>
    </row>
    <row r="33" spans="1:24" x14ac:dyDescent="0.25">
      <c r="A33" s="4">
        <v>38518</v>
      </c>
      <c r="B33" s="3">
        <v>1250</v>
      </c>
      <c r="D33" s="3">
        <v>2019</v>
      </c>
      <c r="E33" s="4">
        <v>43466</v>
      </c>
      <c r="F33" s="4">
        <v>43497</v>
      </c>
      <c r="G33" s="3">
        <v>9</v>
      </c>
      <c r="H33" s="10">
        <v>19234</v>
      </c>
      <c r="I33" s="14">
        <v>2137.1111111111113</v>
      </c>
      <c r="S33" s="3">
        <v>90</v>
      </c>
      <c r="T33" s="3">
        <f>AVERAGE(INDEX(B$2:B$4985,1+10*(ROW()-ROW($T$25))):INDEX(B$2:B$4985,10*(ROW()-ROW($T$25)+1)))</f>
        <v>920</v>
      </c>
      <c r="U33" s="31">
        <f t="shared" si="3"/>
        <v>182.15</v>
      </c>
      <c r="V33" s="31">
        <f t="shared" si="4"/>
        <v>455.375</v>
      </c>
      <c r="W33" s="31">
        <v>270</v>
      </c>
      <c r="X33" s="31">
        <f>AVERAGE(INDEX(B$2:B$4985,1+30*(ROW()-ROW($T$25))):INDEX(B$2:B$4985,30*(ROW()-ROW($T$25)+1)))</f>
        <v>1487.1666666666667</v>
      </c>
    </row>
    <row r="34" spans="1:24" x14ac:dyDescent="0.25">
      <c r="A34" s="4">
        <v>38519</v>
      </c>
      <c r="B34" s="3">
        <v>1200</v>
      </c>
      <c r="D34" s="3">
        <v>2020</v>
      </c>
      <c r="E34" s="4">
        <v>43831</v>
      </c>
      <c r="F34" s="4">
        <v>43862</v>
      </c>
      <c r="G34" s="3">
        <v>14</v>
      </c>
      <c r="H34" s="10">
        <v>5862</v>
      </c>
      <c r="I34" s="14">
        <v>418.71428571428572</v>
      </c>
      <c r="S34" s="3">
        <v>100</v>
      </c>
      <c r="T34" s="3">
        <f>AVERAGE(INDEX(B$2:B$4985,1+10*(ROW()-ROW($T$25))):INDEX(B$2:B$4985,10*(ROW()-ROW($T$25)+1)))</f>
        <v>1401.5</v>
      </c>
      <c r="U34" s="31">
        <f t="shared" si="3"/>
        <v>182.15</v>
      </c>
      <c r="V34" s="31">
        <f t="shared" si="4"/>
        <v>455.375</v>
      </c>
      <c r="W34" s="31">
        <v>300</v>
      </c>
      <c r="X34" s="31">
        <f>AVERAGE(INDEX(B$2:B$4985,1+30*(ROW()-ROW($T$25))):INDEX(B$2:B$4985,30*(ROW()-ROW($T$25)+1)))</f>
        <v>937.16666666666663</v>
      </c>
    </row>
    <row r="35" spans="1:24" x14ac:dyDescent="0.25">
      <c r="A35" s="4">
        <v>38523</v>
      </c>
      <c r="B35" s="3">
        <v>1550</v>
      </c>
      <c r="D35" s="3">
        <v>2021</v>
      </c>
      <c r="E35" s="4">
        <v>44197</v>
      </c>
      <c r="F35" s="4">
        <v>44228</v>
      </c>
      <c r="G35" s="3">
        <v>0</v>
      </c>
      <c r="H35" s="10">
        <v>0</v>
      </c>
      <c r="I35" s="14" t="e">
        <v>#DIV/0!</v>
      </c>
      <c r="S35" s="3">
        <v>110</v>
      </c>
      <c r="T35" s="3">
        <f>AVERAGE(INDEX(B$2:B$4985,1+10*(ROW()-ROW($T$25))):INDEX(B$2:B$4985,10*(ROW()-ROW($T$25)+1)))</f>
        <v>1150</v>
      </c>
      <c r="U35" s="31">
        <f t="shared" si="3"/>
        <v>182.15</v>
      </c>
      <c r="V35" s="31">
        <f t="shared" si="4"/>
        <v>455.375</v>
      </c>
      <c r="W35" s="31">
        <v>330</v>
      </c>
      <c r="X35" s="31">
        <f>AVERAGE(INDEX(B$2:B$4985,1+30*(ROW()-ROW($T$25))):INDEX(B$2:B$4985,30*(ROW()-ROW($T$25)+1)))</f>
        <v>854.5</v>
      </c>
    </row>
    <row r="36" spans="1:24" x14ac:dyDescent="0.25">
      <c r="A36" s="4">
        <v>38524</v>
      </c>
      <c r="B36" s="3">
        <v>1530</v>
      </c>
      <c r="S36" s="3">
        <v>120</v>
      </c>
      <c r="T36" s="3">
        <f>AVERAGE(INDEX(B$2:B$4985,1+10*(ROW()-ROW($T$25))):INDEX(B$2:B$4985,10*(ROW()-ROW($T$25)+1)))</f>
        <v>580</v>
      </c>
      <c r="U36" s="31">
        <f t="shared" si="3"/>
        <v>182.15</v>
      </c>
      <c r="V36" s="31">
        <f t="shared" si="4"/>
        <v>455.375</v>
      </c>
      <c r="W36" s="31">
        <v>360</v>
      </c>
      <c r="X36" s="31">
        <f>AVERAGE(INDEX(B$2:B$4985,1+30*(ROW()-ROW($T$25))):INDEX(B$2:B$4985,30*(ROW()-ROW($T$25)+1)))</f>
        <v>825.16666666666663</v>
      </c>
    </row>
    <row r="37" spans="1:24" x14ac:dyDescent="0.25">
      <c r="A37" s="4">
        <v>38525</v>
      </c>
      <c r="B37" s="3">
        <v>1825</v>
      </c>
      <c r="D37" s="8" t="s">
        <v>24</v>
      </c>
      <c r="E37" s="9"/>
      <c r="F37" s="9"/>
      <c r="G37" s="15" t="s">
        <v>16</v>
      </c>
      <c r="H37" s="15" t="s">
        <v>19</v>
      </c>
      <c r="I37" s="16" t="s">
        <v>17</v>
      </c>
      <c r="S37" s="3">
        <v>130</v>
      </c>
      <c r="T37" s="3">
        <f>AVERAGE(INDEX(B$2:B$4985,1+10*(ROW()-ROW($T$25))):INDEX(B$2:B$4985,10*(ROW()-ROW($T$25)+1)))</f>
        <v>1300</v>
      </c>
      <c r="U37" s="31">
        <f t="shared" si="3"/>
        <v>182.15</v>
      </c>
      <c r="V37" s="31">
        <f t="shared" si="4"/>
        <v>455.375</v>
      </c>
      <c r="W37" s="31">
        <v>390</v>
      </c>
      <c r="X37" s="31">
        <f>AVERAGE(INDEX(B$2:B$4985,1+30*(ROW()-ROW($T$25))):INDEX(B$2:B$4985,30*(ROW()-ROW($T$25)+1)))</f>
        <v>455</v>
      </c>
    </row>
    <row r="38" spans="1:24" x14ac:dyDescent="0.25">
      <c r="A38" s="4">
        <v>38637</v>
      </c>
      <c r="B38" s="3">
        <v>800</v>
      </c>
      <c r="D38" s="7"/>
      <c r="E38" s="5"/>
      <c r="F38" s="6" t="s">
        <v>22</v>
      </c>
      <c r="G38" s="17">
        <v>59</v>
      </c>
      <c r="H38" s="17">
        <v>94268</v>
      </c>
      <c r="I38" s="18">
        <v>1597.7627118644068</v>
      </c>
      <c r="S38" s="3">
        <v>140</v>
      </c>
      <c r="T38" s="3">
        <f>AVERAGE(INDEX(B$2:B$4985,1+10*(ROW()-ROW($T$25))):INDEX(B$2:B$4985,10*(ROW()-ROW($T$25)+1)))</f>
        <v>1298</v>
      </c>
      <c r="U38" s="31">
        <f t="shared" si="3"/>
        <v>182.15</v>
      </c>
      <c r="V38" s="31">
        <f t="shared" si="4"/>
        <v>455.375</v>
      </c>
      <c r="W38" s="31">
        <v>420</v>
      </c>
      <c r="X38" s="31">
        <f>AVERAGE(INDEX(B$2:B$4985,1+30*(ROW()-ROW($T$25))):INDEX(B$2:B$4985,30*(ROW()-ROW($T$25)+1)))</f>
        <v>766.33333333333337</v>
      </c>
    </row>
    <row r="39" spans="1:24" x14ac:dyDescent="0.25">
      <c r="A39" s="4">
        <v>38638</v>
      </c>
      <c r="B39" s="3">
        <v>2600</v>
      </c>
      <c r="D39" s="3">
        <v>2005</v>
      </c>
      <c r="E39" s="4">
        <v>38384</v>
      </c>
      <c r="F39" s="4">
        <v>38412</v>
      </c>
      <c r="G39" s="3">
        <v>0</v>
      </c>
      <c r="H39" s="10">
        <v>0</v>
      </c>
      <c r="I39" s="14" t="e">
        <v>#DIV/0!</v>
      </c>
      <c r="S39" s="3">
        <v>150</v>
      </c>
      <c r="T39" s="3">
        <f>AVERAGE(INDEX(B$2:B$4985,1+10*(ROW()-ROW($T$25))):INDEX(B$2:B$4985,10*(ROW()-ROW($T$25)+1)))</f>
        <v>1172.5</v>
      </c>
      <c r="U39" s="31">
        <f t="shared" si="3"/>
        <v>182.15</v>
      </c>
      <c r="V39" s="31">
        <f t="shared" si="4"/>
        <v>455.375</v>
      </c>
      <c r="W39" s="31">
        <v>450</v>
      </c>
      <c r="X39" s="31">
        <f>AVERAGE(INDEX(B$2:B$4985,1+30*(ROW()-ROW($T$25))):INDEX(B$2:B$4985,30*(ROW()-ROW($T$25)+1)))</f>
        <v>1003.6666666666666</v>
      </c>
    </row>
    <row r="40" spans="1:24" x14ac:dyDescent="0.25">
      <c r="A40" s="4">
        <v>38642</v>
      </c>
      <c r="B40" s="3">
        <v>1800</v>
      </c>
      <c r="D40" s="3">
        <v>2006</v>
      </c>
      <c r="E40" s="4">
        <v>38749</v>
      </c>
      <c r="F40" s="4">
        <v>38777</v>
      </c>
      <c r="G40" s="3">
        <v>0</v>
      </c>
      <c r="H40" s="10">
        <v>0</v>
      </c>
      <c r="I40" s="14" t="e">
        <v>#DIV/0!</v>
      </c>
      <c r="S40" s="3">
        <v>160</v>
      </c>
      <c r="T40" s="3">
        <f>AVERAGE(INDEX(B$2:B$4985,1+10*(ROW()-ROW($T$25))):INDEX(B$2:B$4985,10*(ROW()-ROW($T$25)+1)))</f>
        <v>705</v>
      </c>
      <c r="U40" s="31">
        <f t="shared" si="3"/>
        <v>182.15</v>
      </c>
      <c r="V40" s="31">
        <f t="shared" si="4"/>
        <v>455.375</v>
      </c>
      <c r="W40" s="31">
        <v>480</v>
      </c>
      <c r="X40" s="31">
        <f>AVERAGE(INDEX(B$2:B$4985,1+30*(ROW()-ROW($T$25))):INDEX(B$2:B$4985,30*(ROW()-ROW($T$25)+1)))</f>
        <v>827.33333333333337</v>
      </c>
    </row>
    <row r="41" spans="1:24" x14ac:dyDescent="0.25">
      <c r="A41" s="4">
        <v>38643</v>
      </c>
      <c r="B41" s="3">
        <v>2425</v>
      </c>
      <c r="D41" s="3">
        <v>2007</v>
      </c>
      <c r="E41" s="4">
        <v>39114</v>
      </c>
      <c r="F41" s="4">
        <v>39142</v>
      </c>
      <c r="G41" s="3">
        <v>0</v>
      </c>
      <c r="H41" s="10">
        <v>0</v>
      </c>
      <c r="I41" s="14" t="e">
        <v>#DIV/0!</v>
      </c>
      <c r="S41" s="3">
        <v>170</v>
      </c>
      <c r="T41" s="3">
        <f>AVERAGE(INDEX(B$2:B$4985,1+10*(ROW()-ROW($T$25))):INDEX(B$2:B$4985,10*(ROW()-ROW($T$25)+1)))</f>
        <v>788</v>
      </c>
      <c r="U41" s="31">
        <f t="shared" si="3"/>
        <v>182.15</v>
      </c>
      <c r="V41" s="31">
        <f t="shared" si="4"/>
        <v>455.375</v>
      </c>
      <c r="W41" s="31">
        <v>510</v>
      </c>
      <c r="X41" s="31">
        <f>AVERAGE(INDEX(B$2:B$4985,1+30*(ROW()-ROW($T$25))):INDEX(B$2:B$4985,30*(ROW()-ROW($T$25)+1)))</f>
        <v>848</v>
      </c>
    </row>
    <row r="42" spans="1:24" x14ac:dyDescent="0.25">
      <c r="A42" s="4">
        <v>38644</v>
      </c>
      <c r="B42" s="3">
        <v>2120</v>
      </c>
      <c r="D42" s="3">
        <v>2008</v>
      </c>
      <c r="E42" s="4">
        <v>39479</v>
      </c>
      <c r="F42" s="4">
        <v>39508</v>
      </c>
      <c r="G42" s="3">
        <v>17</v>
      </c>
      <c r="H42" s="10">
        <v>9660</v>
      </c>
      <c r="I42" s="14">
        <v>568.23529411764707</v>
      </c>
      <c r="S42" s="3">
        <v>180</v>
      </c>
      <c r="T42" s="3">
        <f>AVERAGE(INDEX(B$2:B$4985,1+10*(ROW()-ROW($T$25))):INDEX(B$2:B$4985,10*(ROW()-ROW($T$25)+1)))</f>
        <v>902.5</v>
      </c>
      <c r="U42" s="31">
        <f t="shared" si="3"/>
        <v>182.15</v>
      </c>
      <c r="V42" s="31">
        <f t="shared" si="4"/>
        <v>455.375</v>
      </c>
      <c r="W42" s="31">
        <v>540</v>
      </c>
      <c r="X42" s="31">
        <f>AVERAGE(INDEX(B$2:B$4985,1+30*(ROW()-ROW($T$25))):INDEX(B$2:B$4985,30*(ROW()-ROW($T$25)+1)))</f>
        <v>542.66666666666663</v>
      </c>
    </row>
    <row r="43" spans="1:24" x14ac:dyDescent="0.25">
      <c r="A43" s="4">
        <v>38645</v>
      </c>
      <c r="B43" s="3">
        <v>1600</v>
      </c>
      <c r="D43" s="3">
        <v>2009</v>
      </c>
      <c r="E43" s="4">
        <v>39845</v>
      </c>
      <c r="F43" s="4">
        <v>39873</v>
      </c>
      <c r="G43" s="3">
        <v>0</v>
      </c>
      <c r="H43" s="10">
        <v>0</v>
      </c>
      <c r="I43" s="14" t="e">
        <v>#DIV/0!</v>
      </c>
      <c r="S43" s="3">
        <v>190</v>
      </c>
      <c r="T43" s="3">
        <f>AVERAGE(INDEX(B$2:B$4985,1+10*(ROW()-ROW($T$25))):INDEX(B$2:B$4985,10*(ROW()-ROW($T$25)+1)))</f>
        <v>572.5</v>
      </c>
      <c r="U43" s="31">
        <f t="shared" si="3"/>
        <v>182.15</v>
      </c>
      <c r="V43" s="31">
        <f t="shared" si="4"/>
        <v>455.375</v>
      </c>
      <c r="W43" s="31">
        <v>570</v>
      </c>
      <c r="X43" s="31">
        <f>AVERAGE(INDEX(B$2:B$4985,1+30*(ROW()-ROW($T$25))):INDEX(B$2:B$4985,30*(ROW()-ROW($T$25)+1)))</f>
        <v>810.4</v>
      </c>
    </row>
    <row r="44" spans="1:24" x14ac:dyDescent="0.25">
      <c r="A44" s="4">
        <v>38656</v>
      </c>
      <c r="B44" s="3">
        <v>1600</v>
      </c>
      <c r="D44" s="3">
        <v>2010</v>
      </c>
      <c r="E44" s="4">
        <v>40210</v>
      </c>
      <c r="F44" s="4">
        <v>40238</v>
      </c>
      <c r="G44" s="3">
        <v>0</v>
      </c>
      <c r="H44" s="10">
        <v>0</v>
      </c>
      <c r="I44" s="14" t="e">
        <v>#DIV/0!</v>
      </c>
      <c r="S44" s="3">
        <v>200</v>
      </c>
      <c r="T44" s="3">
        <f>AVERAGE(INDEX(B$2:B$4985,1+10*(ROW()-ROW($T$25))):INDEX(B$2:B$4985,10*(ROW()-ROW($T$25)+1)))</f>
        <v>558.5</v>
      </c>
      <c r="U44" s="31">
        <f t="shared" si="3"/>
        <v>182.15</v>
      </c>
      <c r="V44" s="31">
        <f t="shared" si="4"/>
        <v>455.375</v>
      </c>
      <c r="W44" s="31">
        <v>600</v>
      </c>
      <c r="X44" s="31">
        <f>AVERAGE(INDEX(B$2:B$4985,1+30*(ROW()-ROW($T$25))):INDEX(B$2:B$4985,30*(ROW()-ROW($T$25)+1)))</f>
        <v>924.66666666666663</v>
      </c>
    </row>
    <row r="45" spans="1:24" x14ac:dyDescent="0.25">
      <c r="A45" s="4">
        <v>38657</v>
      </c>
      <c r="B45" s="3">
        <v>2725</v>
      </c>
      <c r="D45" s="3">
        <v>2011</v>
      </c>
      <c r="E45" s="4">
        <v>40575</v>
      </c>
      <c r="F45" s="4">
        <v>40603</v>
      </c>
      <c r="G45" s="3">
        <v>0</v>
      </c>
      <c r="H45" s="10">
        <v>0</v>
      </c>
      <c r="I45" s="14" t="e">
        <v>#DIV/0!</v>
      </c>
      <c r="S45" s="3">
        <v>210</v>
      </c>
      <c r="T45" s="3">
        <f>AVERAGE(INDEX(B$2:B$4985,1+10*(ROW()-ROW($T$25))):INDEX(B$2:B$4985,10*(ROW()-ROW($T$25)+1)))</f>
        <v>857</v>
      </c>
      <c r="U45" s="31">
        <f t="shared" si="3"/>
        <v>182.15</v>
      </c>
      <c r="V45" s="31">
        <f t="shared" si="4"/>
        <v>455.375</v>
      </c>
      <c r="W45" s="31">
        <v>630</v>
      </c>
      <c r="X45" s="31">
        <f>AVERAGE(INDEX(B$2:B$4985,1+30*(ROW()-ROW($T$25))):INDEX(B$2:B$4985,30*(ROW()-ROW($T$25)+1)))</f>
        <v>1205.4000000000001</v>
      </c>
    </row>
    <row r="46" spans="1:24" x14ac:dyDescent="0.25">
      <c r="A46" s="4">
        <v>38658</v>
      </c>
      <c r="B46" s="3">
        <v>920</v>
      </c>
      <c r="D46" s="3">
        <v>2012</v>
      </c>
      <c r="E46" s="4">
        <v>40940</v>
      </c>
      <c r="F46" s="4">
        <v>40969</v>
      </c>
      <c r="G46" s="3">
        <v>0</v>
      </c>
      <c r="H46" s="10">
        <v>0</v>
      </c>
      <c r="I46" s="14" t="e">
        <v>#DIV/0!</v>
      </c>
      <c r="S46" s="3">
        <v>220</v>
      </c>
      <c r="T46" s="3">
        <f>AVERAGE(INDEX(B$2:B$4985,1+10*(ROW()-ROW($T$25))):INDEX(B$2:B$4985,10*(ROW()-ROW($T$25)+1)))</f>
        <v>820</v>
      </c>
      <c r="U46" s="31">
        <f t="shared" si="3"/>
        <v>182.15</v>
      </c>
      <c r="V46" s="31">
        <f t="shared" si="4"/>
        <v>455.375</v>
      </c>
      <c r="W46" s="31">
        <v>660</v>
      </c>
      <c r="X46" s="31">
        <f>AVERAGE(INDEX(B$2:B$4985,1+30*(ROW()-ROW($T$25))):INDEX(B$2:B$4985,30*(ROW()-ROW($T$25)+1)))</f>
        <v>1010</v>
      </c>
    </row>
    <row r="47" spans="1:24" x14ac:dyDescent="0.25">
      <c r="A47" s="4">
        <v>38659</v>
      </c>
      <c r="B47" s="3">
        <v>1700</v>
      </c>
      <c r="D47" s="3">
        <v>2013</v>
      </c>
      <c r="E47" s="4">
        <v>41306</v>
      </c>
      <c r="F47" s="4">
        <v>41334</v>
      </c>
      <c r="G47" s="3">
        <v>0</v>
      </c>
      <c r="H47" s="10">
        <v>0</v>
      </c>
      <c r="I47" s="14" t="e">
        <v>#DIV/0!</v>
      </c>
      <c r="S47" s="3">
        <v>230</v>
      </c>
      <c r="T47" s="3">
        <f>AVERAGE(INDEX(B$2:B$4985,1+10*(ROW()-ROW($T$25))):INDEX(B$2:B$4985,10*(ROW()-ROW($T$25)+1)))</f>
        <v>606.5</v>
      </c>
      <c r="U47" s="31">
        <f t="shared" si="3"/>
        <v>182.15</v>
      </c>
      <c r="V47" s="31">
        <f t="shared" si="4"/>
        <v>455.375</v>
      </c>
      <c r="W47" s="31">
        <v>690</v>
      </c>
      <c r="X47" s="31">
        <f>AVERAGE(INDEX(B$2:B$4985,1+30*(ROW()-ROW($T$25))):INDEX(B$2:B$4985,30*(ROW()-ROW($T$25)+1)))</f>
        <v>1052.5666666666666</v>
      </c>
    </row>
    <row r="48" spans="1:24" x14ac:dyDescent="0.25">
      <c r="A48" s="4">
        <v>38663</v>
      </c>
      <c r="B48" s="3">
        <v>400</v>
      </c>
      <c r="D48" s="3">
        <v>2014</v>
      </c>
      <c r="E48" s="4">
        <v>41671</v>
      </c>
      <c r="F48" s="4">
        <v>41699</v>
      </c>
      <c r="G48" s="3">
        <v>3</v>
      </c>
      <c r="H48" s="10">
        <v>6992</v>
      </c>
      <c r="I48" s="14">
        <v>2330.6666666666665</v>
      </c>
      <c r="S48" s="3">
        <v>240</v>
      </c>
      <c r="T48" s="3">
        <f>AVERAGE(INDEX(B$2:B$4985,1+10*(ROW()-ROW($T$25))):INDEX(B$2:B$4985,10*(ROW()-ROW($T$25)+1)))</f>
        <v>620</v>
      </c>
      <c r="U48" s="31">
        <f t="shared" si="3"/>
        <v>182.15</v>
      </c>
      <c r="V48" s="31">
        <f t="shared" si="4"/>
        <v>455.375</v>
      </c>
      <c r="W48" s="31">
        <v>720</v>
      </c>
      <c r="X48" s="31">
        <f>AVERAGE(INDEX(B$2:B$4985,1+30*(ROW()-ROW($T$25))):INDEX(B$2:B$4985,30*(ROW()-ROW($T$25)+1)))</f>
        <v>912.13333333333333</v>
      </c>
    </row>
    <row r="49" spans="1:24" x14ac:dyDescent="0.25">
      <c r="A49" s="4">
        <v>38664</v>
      </c>
      <c r="B49" s="3">
        <v>1600</v>
      </c>
      <c r="D49" s="3">
        <v>2015</v>
      </c>
      <c r="E49" s="4">
        <v>42036</v>
      </c>
      <c r="F49" s="4">
        <v>42064</v>
      </c>
      <c r="G49" s="3">
        <v>11</v>
      </c>
      <c r="H49" s="10">
        <v>40661</v>
      </c>
      <c r="I49" s="14">
        <v>3696.4545454545455</v>
      </c>
      <c r="S49" s="3">
        <v>250</v>
      </c>
      <c r="T49" s="3">
        <f>AVERAGE(INDEX(B$2:B$4985,1+10*(ROW()-ROW($T$25))):INDEX(B$2:B$4985,10*(ROW()-ROW($T$25)+1)))</f>
        <v>1847.5</v>
      </c>
      <c r="U49" s="31">
        <f t="shared" si="3"/>
        <v>182.15</v>
      </c>
      <c r="V49" s="31">
        <f t="shared" si="4"/>
        <v>455.375</v>
      </c>
      <c r="W49" s="31">
        <v>750</v>
      </c>
      <c r="X49" s="31">
        <f>AVERAGE(INDEX(B$2:B$4985,1+30*(ROW()-ROW($T$25))):INDEX(B$2:B$4985,30*(ROW()-ROW($T$25)+1)))</f>
        <v>1795.7333333333333</v>
      </c>
    </row>
    <row r="50" spans="1:24" x14ac:dyDescent="0.25">
      <c r="A50" s="4">
        <v>38665</v>
      </c>
      <c r="B50" s="3">
        <v>1030</v>
      </c>
      <c r="D50" s="3">
        <v>2016</v>
      </c>
      <c r="E50" s="4">
        <v>42401</v>
      </c>
      <c r="F50" s="4">
        <v>42430</v>
      </c>
      <c r="G50" s="3">
        <v>4</v>
      </c>
      <c r="H50" s="10">
        <v>7377</v>
      </c>
      <c r="I50" s="14">
        <v>1844.25</v>
      </c>
      <c r="S50" s="3">
        <v>260</v>
      </c>
      <c r="T50" s="3">
        <f>AVERAGE(INDEX(B$2:B$4985,1+10*(ROW()-ROW($T$25))):INDEX(B$2:B$4985,10*(ROW()-ROW($T$25)+1)))</f>
        <v>1332.5</v>
      </c>
      <c r="U50" s="31">
        <f t="shared" si="3"/>
        <v>182.15</v>
      </c>
      <c r="V50" s="31">
        <f t="shared" si="4"/>
        <v>455.375</v>
      </c>
      <c r="W50" s="31">
        <v>780</v>
      </c>
      <c r="X50" s="31">
        <f>AVERAGE(INDEX(B$2:B$4985,1+30*(ROW()-ROW($T$25))):INDEX(B$2:B$4985,30*(ROW()-ROW($T$25)+1)))</f>
        <v>475.63333333333333</v>
      </c>
    </row>
    <row r="51" spans="1:24" x14ac:dyDescent="0.25">
      <c r="A51" s="4">
        <v>38666</v>
      </c>
      <c r="B51" s="3">
        <v>1100</v>
      </c>
      <c r="D51" s="3">
        <v>2017</v>
      </c>
      <c r="E51" s="4">
        <v>42767</v>
      </c>
      <c r="F51" s="4">
        <v>42795</v>
      </c>
      <c r="G51" s="3">
        <v>1</v>
      </c>
      <c r="H51" s="10">
        <v>2050</v>
      </c>
      <c r="I51" s="14">
        <v>2050</v>
      </c>
      <c r="S51" s="3">
        <v>270</v>
      </c>
      <c r="T51" s="3">
        <f>AVERAGE(INDEX(B$2:B$4985,1+10*(ROW()-ROW($T$25))):INDEX(B$2:B$4985,10*(ROW()-ROW($T$25)+1)))</f>
        <v>1281.5</v>
      </c>
      <c r="U51" s="31">
        <f t="shared" si="3"/>
        <v>182.15</v>
      </c>
      <c r="V51" s="31">
        <f t="shared" si="4"/>
        <v>455.375</v>
      </c>
      <c r="W51" s="31">
        <v>810</v>
      </c>
      <c r="X51" s="31">
        <f>AVERAGE(INDEX(B$2:B$4985,1+30*(ROW()-ROW($T$25))):INDEX(B$2:B$4985,30*(ROW()-ROW($T$25)+1)))</f>
        <v>714.4666666666667</v>
      </c>
    </row>
    <row r="52" spans="1:24" x14ac:dyDescent="0.25">
      <c r="A52" s="4">
        <v>38670</v>
      </c>
      <c r="B52" s="3">
        <v>1830</v>
      </c>
      <c r="D52" s="3">
        <v>2018</v>
      </c>
      <c r="E52" s="4">
        <v>43132</v>
      </c>
      <c r="F52" s="4">
        <v>43160</v>
      </c>
      <c r="G52" s="3">
        <v>2</v>
      </c>
      <c r="H52" s="10">
        <v>2350</v>
      </c>
      <c r="I52" s="14">
        <v>1175</v>
      </c>
      <c r="S52" s="3">
        <v>280</v>
      </c>
      <c r="T52" s="3">
        <f>AVERAGE(INDEX(B$2:B$4985,1+10*(ROW()-ROW($T$25))):INDEX(B$2:B$4985,10*(ROW()-ROW($T$25)+1)))</f>
        <v>865.5</v>
      </c>
      <c r="U52" s="31">
        <f t="shared" si="3"/>
        <v>182.15</v>
      </c>
      <c r="V52" s="31">
        <f t="shared" si="4"/>
        <v>455.375</v>
      </c>
      <c r="W52" s="31">
        <v>840</v>
      </c>
      <c r="X52" s="31">
        <f>AVERAGE(INDEX(B$2:B$4985,1+30*(ROW()-ROW($T$25))):INDEX(B$2:B$4985,30*(ROW()-ROW($T$25)+1)))</f>
        <v>1391.7666666666667</v>
      </c>
    </row>
    <row r="53" spans="1:24" x14ac:dyDescent="0.25">
      <c r="A53" s="4">
        <v>38671</v>
      </c>
      <c r="B53" s="3">
        <v>2400</v>
      </c>
      <c r="D53" s="3">
        <v>2019</v>
      </c>
      <c r="E53" s="4">
        <v>43497</v>
      </c>
      <c r="F53" s="4">
        <v>43525</v>
      </c>
      <c r="G53" s="3">
        <v>9</v>
      </c>
      <c r="H53" s="10">
        <v>10623</v>
      </c>
      <c r="I53" s="14">
        <v>1180.3333333333333</v>
      </c>
      <c r="S53" s="3">
        <v>290</v>
      </c>
      <c r="T53" s="3">
        <f>AVERAGE(INDEX(B$2:B$4985,1+10*(ROW()-ROW($T$25))):INDEX(B$2:B$4985,10*(ROW()-ROW($T$25)+1)))</f>
        <v>1083</v>
      </c>
      <c r="U53" s="31">
        <f t="shared" si="3"/>
        <v>182.15</v>
      </c>
      <c r="V53" s="31">
        <f t="shared" si="4"/>
        <v>455.375</v>
      </c>
      <c r="W53" s="31">
        <v>870</v>
      </c>
      <c r="X53" s="31">
        <f>AVERAGE(INDEX(B$2:B$4985,1+30*(ROW()-ROW($T$25))):INDEX(B$2:B$4985,30*(ROW()-ROW($T$25)+1)))</f>
        <v>1059.5999999999999</v>
      </c>
    </row>
    <row r="54" spans="1:24" x14ac:dyDescent="0.25">
      <c r="A54" s="4">
        <v>38672</v>
      </c>
      <c r="B54" s="3">
        <v>3220</v>
      </c>
      <c r="D54" s="3">
        <v>2020</v>
      </c>
      <c r="E54" s="4">
        <v>43862</v>
      </c>
      <c r="F54" s="4">
        <v>43891</v>
      </c>
      <c r="G54" s="3">
        <v>12</v>
      </c>
      <c r="H54" s="10">
        <v>14555</v>
      </c>
      <c r="I54" s="14">
        <v>1212.9166666666667</v>
      </c>
      <c r="S54" s="3">
        <v>300</v>
      </c>
      <c r="T54" s="3">
        <f>AVERAGE(INDEX(B$2:B$4985,1+10*(ROW()-ROW($T$25))):INDEX(B$2:B$4985,10*(ROW()-ROW($T$25)+1)))</f>
        <v>863</v>
      </c>
      <c r="U54" s="31">
        <f t="shared" si="3"/>
        <v>182.15</v>
      </c>
      <c r="V54" s="31">
        <f t="shared" si="4"/>
        <v>455.375</v>
      </c>
      <c r="W54" s="31">
        <v>900</v>
      </c>
      <c r="X54" s="31">
        <f>AVERAGE(INDEX(B$2:B$4985,1+30*(ROW()-ROW($T$25))):INDEX(B$2:B$4985,30*(ROW()-ROW($T$25)+1)))</f>
        <v>330.53333333333336</v>
      </c>
    </row>
    <row r="55" spans="1:24" x14ac:dyDescent="0.25">
      <c r="A55" s="4">
        <v>38673</v>
      </c>
      <c r="B55" s="3">
        <v>2675</v>
      </c>
      <c r="D55" s="3">
        <v>2021</v>
      </c>
      <c r="E55" s="4">
        <v>44228</v>
      </c>
      <c r="F55" s="4">
        <v>44256</v>
      </c>
      <c r="G55" s="3">
        <v>0</v>
      </c>
      <c r="H55" s="10">
        <v>0</v>
      </c>
      <c r="I55" s="14" t="e">
        <v>#DIV/0!</v>
      </c>
      <c r="S55" s="3">
        <v>310</v>
      </c>
      <c r="T55" s="3">
        <f>AVERAGE(INDEX(B$2:B$4985,1+10*(ROW()-ROW($T$25))):INDEX(B$2:B$4985,10*(ROW()-ROW($T$25)+1)))</f>
        <v>447.5</v>
      </c>
      <c r="U55" s="31">
        <f t="shared" si="3"/>
        <v>182.15</v>
      </c>
      <c r="V55" s="31">
        <f t="shared" si="4"/>
        <v>455.375</v>
      </c>
      <c r="W55" s="31">
        <v>930</v>
      </c>
      <c r="X55" s="31">
        <f>AVERAGE(INDEX(B$2:B$4985,1+30*(ROW()-ROW($T$25))):INDEX(B$2:B$4985,30*(ROW()-ROW($T$25)+1)))</f>
        <v>584.6</v>
      </c>
    </row>
    <row r="56" spans="1:24" x14ac:dyDescent="0.25">
      <c r="A56" s="4">
        <v>38677</v>
      </c>
      <c r="B56" s="3">
        <v>750</v>
      </c>
      <c r="S56" s="3">
        <v>320</v>
      </c>
      <c r="T56" s="3">
        <f>AVERAGE(INDEX(B$2:B$4985,1+10*(ROW()-ROW($T$25))):INDEX(B$2:B$4985,10*(ROW()-ROW($T$25)+1)))</f>
        <v>1206</v>
      </c>
      <c r="U56" s="31">
        <f t="shared" si="3"/>
        <v>182.15</v>
      </c>
      <c r="V56" s="31">
        <f t="shared" si="4"/>
        <v>455.375</v>
      </c>
      <c r="W56" s="31">
        <v>960</v>
      </c>
      <c r="X56" s="31">
        <f>AVERAGE(INDEX(B$2:B$4985,1+30*(ROW()-ROW($T$25))):INDEX(B$2:B$4985,30*(ROW()-ROW($T$25)+1)))</f>
        <v>1896.9666666666667</v>
      </c>
    </row>
    <row r="57" spans="1:24" x14ac:dyDescent="0.25">
      <c r="A57" s="4">
        <v>38678</v>
      </c>
      <c r="B57" s="3">
        <v>850</v>
      </c>
      <c r="D57" s="8" t="s">
        <v>25</v>
      </c>
      <c r="E57" s="9"/>
      <c r="F57" s="9"/>
      <c r="G57" s="15" t="s">
        <v>16</v>
      </c>
      <c r="H57" s="15" t="s">
        <v>19</v>
      </c>
      <c r="I57" s="16" t="s">
        <v>17</v>
      </c>
      <c r="S57" s="3">
        <v>330</v>
      </c>
      <c r="T57" s="3">
        <f>AVERAGE(INDEX(B$2:B$4985,1+10*(ROW()-ROW($T$25))):INDEX(B$2:B$4985,10*(ROW()-ROW($T$25)+1)))</f>
        <v>910</v>
      </c>
      <c r="U57" s="31">
        <f t="shared" si="3"/>
        <v>182.15</v>
      </c>
      <c r="V57" s="31">
        <f t="shared" si="4"/>
        <v>455.375</v>
      </c>
      <c r="W57" s="31">
        <v>990</v>
      </c>
      <c r="X57" s="31">
        <f>AVERAGE(INDEX(B$2:B$4985,1+30*(ROW()-ROW($T$25))):INDEX(B$2:B$4985,30*(ROW()-ROW($T$25)+1)))</f>
        <v>1146.6666666666667</v>
      </c>
    </row>
    <row r="58" spans="1:24" x14ac:dyDescent="0.25">
      <c r="A58" s="4">
        <v>38679</v>
      </c>
      <c r="B58" s="3">
        <v>680</v>
      </c>
      <c r="D58" s="7"/>
      <c r="E58" s="5"/>
      <c r="F58" s="6" t="s">
        <v>22</v>
      </c>
      <c r="G58" s="17">
        <v>98</v>
      </c>
      <c r="H58" s="17">
        <v>68631</v>
      </c>
      <c r="I58" s="18">
        <v>700.31632653061229</v>
      </c>
      <c r="S58" s="3">
        <v>340</v>
      </c>
      <c r="T58" s="3">
        <f>AVERAGE(INDEX(B$2:B$4985,1+10*(ROW()-ROW($T$25))):INDEX(B$2:B$4985,10*(ROW()-ROW($T$25)+1)))</f>
        <v>587.5</v>
      </c>
      <c r="U58" s="31">
        <f t="shared" si="3"/>
        <v>182.15</v>
      </c>
      <c r="V58" s="31">
        <f t="shared" si="4"/>
        <v>455.375</v>
      </c>
      <c r="W58" s="31">
        <v>1020</v>
      </c>
      <c r="X58" s="31">
        <f>AVERAGE(INDEX(B$2:B$4985,1+30*(ROW()-ROW($T$25))):INDEX(B$2:B$4985,30*(ROW()-ROW($T$25)+1)))</f>
        <v>1227.5</v>
      </c>
    </row>
    <row r="59" spans="1:24" x14ac:dyDescent="0.25">
      <c r="A59" s="4">
        <v>38680</v>
      </c>
      <c r="B59" s="3">
        <v>500</v>
      </c>
      <c r="D59" s="3">
        <v>2005</v>
      </c>
      <c r="E59" s="4">
        <v>38412</v>
      </c>
      <c r="F59" s="4">
        <v>38443</v>
      </c>
      <c r="G59" s="3">
        <v>0</v>
      </c>
      <c r="H59" s="10">
        <v>0</v>
      </c>
      <c r="I59" s="14" t="e">
        <v>#DIV/0!</v>
      </c>
      <c r="S59" s="3">
        <v>350</v>
      </c>
      <c r="T59" s="3">
        <f>AVERAGE(INDEX(B$2:B$4985,1+10*(ROW()-ROW($T$25))):INDEX(B$2:B$4985,10*(ROW()-ROW($T$25)+1)))</f>
        <v>990</v>
      </c>
      <c r="U59" s="31">
        <f t="shared" si="3"/>
        <v>182.15</v>
      </c>
      <c r="V59" s="31">
        <f t="shared" si="4"/>
        <v>455.375</v>
      </c>
      <c r="W59" s="31">
        <v>1050</v>
      </c>
      <c r="X59" s="31">
        <f>AVERAGE(INDEX(B$2:B$4985,1+30*(ROW()-ROW($T$25))):INDEX(B$2:B$4985,30*(ROW()-ROW($T$25)+1)))</f>
        <v>1020.4333333333333</v>
      </c>
    </row>
    <row r="60" spans="1:24" x14ac:dyDescent="0.25">
      <c r="A60" s="4">
        <v>38684</v>
      </c>
      <c r="B60" s="3">
        <v>1200</v>
      </c>
      <c r="D60" s="3">
        <v>2006</v>
      </c>
      <c r="E60" s="4">
        <v>38777</v>
      </c>
      <c r="F60" s="4">
        <v>38808</v>
      </c>
      <c r="G60" s="3">
        <v>0</v>
      </c>
      <c r="H60" s="10">
        <v>0</v>
      </c>
      <c r="I60" s="14" t="e">
        <v>#DIV/0!</v>
      </c>
      <c r="S60" s="3">
        <v>360</v>
      </c>
      <c r="T60" s="3">
        <f>AVERAGE(INDEX(B$2:B$4985,1+10*(ROW()-ROW($T$25))):INDEX(B$2:B$4985,10*(ROW()-ROW($T$25)+1)))</f>
        <v>898</v>
      </c>
      <c r="U60" s="31">
        <f t="shared" si="3"/>
        <v>182.15</v>
      </c>
      <c r="V60" s="31">
        <f t="shared" si="4"/>
        <v>455.375</v>
      </c>
      <c r="W60" s="31">
        <v>1080</v>
      </c>
      <c r="X60" s="31">
        <f>AVERAGE(INDEX(B$2:B$4985,1+30*(ROW()-ROW($T$25))):INDEX(B$2:B$4985,30*(ROW()-ROW($T$25)+1)))</f>
        <v>885.83333333333337</v>
      </c>
    </row>
    <row r="61" spans="1:24" x14ac:dyDescent="0.25">
      <c r="A61" s="4">
        <v>38685</v>
      </c>
      <c r="B61" s="3">
        <v>520</v>
      </c>
      <c r="D61" s="3">
        <v>2007</v>
      </c>
      <c r="E61" s="4">
        <v>39142</v>
      </c>
      <c r="F61" s="4">
        <v>39173</v>
      </c>
      <c r="G61" s="3">
        <v>0</v>
      </c>
      <c r="H61" s="10">
        <v>0</v>
      </c>
      <c r="I61" s="14" t="e">
        <v>#DIV/0!</v>
      </c>
      <c r="S61" s="3">
        <v>370</v>
      </c>
      <c r="T61" s="3">
        <f>AVERAGE(INDEX(B$2:B$4985,1+10*(ROW()-ROW($T$25))):INDEX(B$2:B$4985,10*(ROW()-ROW($T$25)+1)))</f>
        <v>545</v>
      </c>
      <c r="U61" s="31">
        <f t="shared" si="3"/>
        <v>182.15</v>
      </c>
      <c r="V61" s="31">
        <f t="shared" si="4"/>
        <v>455.375</v>
      </c>
      <c r="W61" s="31">
        <v>1110</v>
      </c>
      <c r="X61" s="31">
        <f>AVERAGE(INDEX(B$2:B$4985,1+30*(ROW()-ROW($T$25))):INDEX(B$2:B$4985,30*(ROW()-ROW($T$25)+1)))</f>
        <v>929.33333333333337</v>
      </c>
    </row>
    <row r="62" spans="1:24" x14ac:dyDescent="0.25">
      <c r="A62" s="4">
        <v>38686</v>
      </c>
      <c r="B62" s="3">
        <v>470</v>
      </c>
      <c r="D62" s="3">
        <v>2008</v>
      </c>
      <c r="E62" s="4">
        <v>39508</v>
      </c>
      <c r="F62" s="4">
        <v>39539</v>
      </c>
      <c r="G62" s="3">
        <v>2</v>
      </c>
      <c r="H62" s="10">
        <v>1000</v>
      </c>
      <c r="I62" s="14">
        <v>500</v>
      </c>
      <c r="S62" s="3">
        <v>380</v>
      </c>
      <c r="T62" s="3">
        <f>AVERAGE(INDEX(B$2:B$4985,1+10*(ROW()-ROW($T$25))):INDEX(B$2:B$4985,10*(ROW()-ROW($T$25)+1)))</f>
        <v>457</v>
      </c>
      <c r="U62" s="31">
        <f t="shared" si="3"/>
        <v>182.15</v>
      </c>
      <c r="V62" s="31">
        <f t="shared" si="4"/>
        <v>455.375</v>
      </c>
      <c r="W62" s="31">
        <v>1140</v>
      </c>
      <c r="X62" s="31">
        <f>AVERAGE(INDEX(B$2:B$4985,1+30*(ROW()-ROW($T$25))):INDEX(B$2:B$4985,30*(ROW()-ROW($T$25)+1)))</f>
        <v>959.66666666666663</v>
      </c>
    </row>
    <row r="63" spans="1:24" x14ac:dyDescent="0.25">
      <c r="A63" s="4">
        <v>38687</v>
      </c>
      <c r="B63" s="3">
        <v>550</v>
      </c>
      <c r="D63" s="3">
        <v>2009</v>
      </c>
      <c r="E63" s="4">
        <v>39873</v>
      </c>
      <c r="F63" s="4">
        <v>39904</v>
      </c>
      <c r="G63" s="3">
        <v>8</v>
      </c>
      <c r="H63" s="10">
        <v>11365</v>
      </c>
      <c r="I63" s="14">
        <v>1420.625</v>
      </c>
      <c r="S63" s="3">
        <v>390</v>
      </c>
      <c r="T63" s="3">
        <f>AVERAGE(INDEX(B$2:B$4985,1+10*(ROW()-ROW($T$25))):INDEX(B$2:B$4985,10*(ROW()-ROW($T$25)+1)))</f>
        <v>363</v>
      </c>
      <c r="U63" s="31">
        <f t="shared" si="3"/>
        <v>182.15</v>
      </c>
      <c r="V63" s="31">
        <f t="shared" si="4"/>
        <v>455.375</v>
      </c>
      <c r="W63" s="31">
        <v>1170</v>
      </c>
      <c r="X63" s="31">
        <f>AVERAGE(INDEX(B$2:B$4985,1+30*(ROW()-ROW($T$25))):INDEX(B$2:B$4985,30*(ROW()-ROW($T$25)+1)))</f>
        <v>538.5</v>
      </c>
    </row>
    <row r="64" spans="1:24" x14ac:dyDescent="0.25">
      <c r="A64" s="4">
        <v>38691</v>
      </c>
      <c r="B64" s="3">
        <v>700</v>
      </c>
      <c r="D64" s="3">
        <v>2010</v>
      </c>
      <c r="E64" s="4">
        <v>40238</v>
      </c>
      <c r="F64" s="4">
        <v>40269</v>
      </c>
      <c r="G64" s="3">
        <v>0</v>
      </c>
      <c r="H64" s="10">
        <v>0</v>
      </c>
      <c r="I64" s="14" t="e">
        <v>#DIV/0!</v>
      </c>
      <c r="S64" s="3">
        <v>400</v>
      </c>
      <c r="T64" s="3">
        <f>AVERAGE(INDEX(B$2:B$4985,1+10*(ROW()-ROW($T$25))):INDEX(B$2:B$4985,10*(ROW()-ROW($T$25)+1)))</f>
        <v>387</v>
      </c>
      <c r="U64" s="31">
        <f t="shared" si="3"/>
        <v>182.15</v>
      </c>
      <c r="V64" s="31">
        <f t="shared" si="4"/>
        <v>455.375</v>
      </c>
      <c r="W64" s="31">
        <v>1200</v>
      </c>
      <c r="X64" s="3">
        <f>AVERAGE(INDEX(B$2:B$4985,1+30*(ROW()-ROW($T$25))):INDEX(B$2:B$4985,30*(ROW()-ROW($T$25)+1)))</f>
        <v>516.83333333333337</v>
      </c>
    </row>
    <row r="65" spans="1:24" x14ac:dyDescent="0.25">
      <c r="A65" s="4">
        <v>38692</v>
      </c>
      <c r="B65" s="3">
        <v>650</v>
      </c>
      <c r="D65" s="3">
        <v>2011</v>
      </c>
      <c r="E65" s="4">
        <v>40603</v>
      </c>
      <c r="F65" s="4">
        <v>40634</v>
      </c>
      <c r="G65" s="3">
        <v>0</v>
      </c>
      <c r="H65" s="10">
        <v>0</v>
      </c>
      <c r="I65" s="14" t="e">
        <v>#DIV/0!</v>
      </c>
      <c r="S65" s="3">
        <v>410</v>
      </c>
      <c r="T65" s="3">
        <f>AVERAGE(INDEX(B$2:B$4985,1+10*(ROW()-ROW($T$25))):INDEX(B$2:B$4985,10*(ROW()-ROW($T$25)+1)))</f>
        <v>637</v>
      </c>
      <c r="U65" s="31">
        <f t="shared" si="3"/>
        <v>182.15</v>
      </c>
      <c r="V65" s="31">
        <f t="shared" si="4"/>
        <v>455.375</v>
      </c>
      <c r="W65" s="31">
        <v>1230</v>
      </c>
      <c r="X65" s="3" t="e">
        <f>AVERAGE(INDEX(B$2:B$4985,1+30*(ROW()-ROW($T$25))):INDEX(B$2:B$4985,30*(ROW()-ROW($T$25)+1)))</f>
        <v>#DIV/0!</v>
      </c>
    </row>
    <row r="66" spans="1:24" x14ac:dyDescent="0.25">
      <c r="A66" s="4">
        <v>38693</v>
      </c>
      <c r="B66" s="3">
        <v>350</v>
      </c>
      <c r="D66" s="3">
        <v>2012</v>
      </c>
      <c r="E66" s="4">
        <v>40969</v>
      </c>
      <c r="F66" s="4">
        <v>41000</v>
      </c>
      <c r="G66" s="3">
        <v>10</v>
      </c>
      <c r="H66" s="10">
        <v>8560</v>
      </c>
      <c r="I66" s="14">
        <v>856</v>
      </c>
      <c r="S66" s="3">
        <v>420</v>
      </c>
      <c r="T66" s="3">
        <f>AVERAGE(INDEX(B$2:B$4985,1+10*(ROW()-ROW($T$25))):INDEX(B$2:B$4985,10*(ROW()-ROW($T$25)+1)))</f>
        <v>1275</v>
      </c>
      <c r="U66" s="31">
        <f t="shared" si="3"/>
        <v>182.15</v>
      </c>
      <c r="V66" s="31">
        <f t="shared" si="4"/>
        <v>455.375</v>
      </c>
      <c r="W66" s="31">
        <v>1260</v>
      </c>
      <c r="X66" s="3" t="e">
        <f>AVERAGE(INDEX(B$2:B$4985,1+30*(ROW()-ROW($T$25))):INDEX(B$2:B$4985,30*(ROW()-ROW($T$25)+1)))</f>
        <v>#DIV/0!</v>
      </c>
    </row>
    <row r="67" spans="1:24" x14ac:dyDescent="0.25">
      <c r="A67" s="4">
        <v>38694</v>
      </c>
      <c r="B67" s="3">
        <v>350</v>
      </c>
      <c r="D67" s="3">
        <v>2013</v>
      </c>
      <c r="E67" s="4">
        <v>41334</v>
      </c>
      <c r="F67" s="4">
        <v>41365</v>
      </c>
      <c r="G67" s="3">
        <v>0</v>
      </c>
      <c r="H67" s="10">
        <v>0</v>
      </c>
      <c r="I67" s="14" t="e">
        <v>#DIV/0!</v>
      </c>
      <c r="S67" s="3">
        <v>430</v>
      </c>
      <c r="T67" s="3">
        <f>AVERAGE(INDEX(B$2:B$4985,1+10*(ROW()-ROW($T$25))):INDEX(B$2:B$4985,10*(ROW()-ROW($T$25)+1)))</f>
        <v>1525</v>
      </c>
      <c r="U67" s="31">
        <f t="shared" si="3"/>
        <v>182.15</v>
      </c>
      <c r="V67" s="31">
        <f t="shared" si="4"/>
        <v>455.375</v>
      </c>
      <c r="W67" s="31">
        <v>1290</v>
      </c>
      <c r="X67" s="3" t="e">
        <f>AVERAGE(INDEX(B$2:B$4985,1+30*(ROW()-ROW($T$25))):INDEX(B$2:B$4985,30*(ROW()-ROW($T$25)+1)))</f>
        <v>#DIV/0!</v>
      </c>
    </row>
    <row r="68" spans="1:24" x14ac:dyDescent="0.25">
      <c r="A68" s="4">
        <v>38839</v>
      </c>
      <c r="B68" s="3">
        <v>1800</v>
      </c>
      <c r="D68" s="3">
        <v>2014</v>
      </c>
      <c r="E68" s="4">
        <v>41699</v>
      </c>
      <c r="F68" s="4">
        <v>41730</v>
      </c>
      <c r="G68" s="3">
        <v>13</v>
      </c>
      <c r="H68" s="10">
        <v>9280</v>
      </c>
      <c r="I68" s="14">
        <v>713.84615384615381</v>
      </c>
      <c r="S68" s="3">
        <v>440</v>
      </c>
      <c r="T68" s="3">
        <f>AVERAGE(INDEX(B$2:B$4985,1+10*(ROW()-ROW($T$25))):INDEX(B$2:B$4985,10*(ROW()-ROW($T$25)+1)))</f>
        <v>810</v>
      </c>
      <c r="U68" s="31">
        <f t="shared" si="3"/>
        <v>182.15</v>
      </c>
      <c r="V68" s="31">
        <f t="shared" si="4"/>
        <v>455.375</v>
      </c>
      <c r="W68" s="31">
        <v>1320</v>
      </c>
      <c r="X68" s="3" t="e">
        <f>AVERAGE(INDEX(B$2:B$4985,1+30*(ROW()-ROW($T$25))):INDEX(B$2:B$4985,30*(ROW()-ROW($T$25)+1)))</f>
        <v>#DIV/0!</v>
      </c>
    </row>
    <row r="69" spans="1:24" x14ac:dyDescent="0.25">
      <c r="A69" s="4">
        <v>38840</v>
      </c>
      <c r="B69" s="3">
        <v>4200</v>
      </c>
      <c r="D69" s="3">
        <v>2015</v>
      </c>
      <c r="E69" s="4">
        <v>42064</v>
      </c>
      <c r="F69" s="4">
        <v>42095</v>
      </c>
      <c r="G69" s="3">
        <v>11</v>
      </c>
      <c r="H69" s="10">
        <v>5294</v>
      </c>
      <c r="I69" s="14">
        <v>481.27272727272725</v>
      </c>
      <c r="S69" s="3">
        <v>450</v>
      </c>
      <c r="T69" s="3">
        <f>AVERAGE(INDEX(B$2:B$4985,1+10*(ROW()-ROW($T$25))):INDEX(B$2:B$4985,10*(ROW()-ROW($T$25)+1)))</f>
        <v>676</v>
      </c>
      <c r="U69" s="31">
        <f t="shared" si="3"/>
        <v>182.15</v>
      </c>
      <c r="V69" s="31">
        <f t="shared" si="4"/>
        <v>455.375</v>
      </c>
      <c r="W69" s="31">
        <v>1350</v>
      </c>
      <c r="X69" s="3" t="e">
        <f>AVERAGE(INDEX(B$2:B$4985,1+30*(ROW()-ROW($T$25))):INDEX(B$2:B$4985,30*(ROW()-ROW($T$25)+1)))</f>
        <v>#DIV/0!</v>
      </c>
    </row>
    <row r="70" spans="1:24" x14ac:dyDescent="0.25">
      <c r="A70" s="4">
        <v>38841</v>
      </c>
      <c r="B70" s="3">
        <v>2200</v>
      </c>
      <c r="D70" s="3">
        <v>2016</v>
      </c>
      <c r="E70" s="4">
        <v>42430</v>
      </c>
      <c r="F70" s="4">
        <v>42461</v>
      </c>
      <c r="G70" s="3">
        <v>12</v>
      </c>
      <c r="H70" s="10">
        <v>470</v>
      </c>
      <c r="I70" s="14">
        <v>39.166666666666664</v>
      </c>
      <c r="S70" s="3">
        <v>460</v>
      </c>
      <c r="T70" s="3">
        <f>AVERAGE(INDEX(B$2:B$4985,1+10*(ROW()-ROW($T$25))):INDEX(B$2:B$4985,10*(ROW()-ROW($T$25)+1)))</f>
        <v>1060</v>
      </c>
      <c r="U70" s="31">
        <f t="shared" si="3"/>
        <v>182.15</v>
      </c>
      <c r="V70" s="31">
        <f t="shared" si="4"/>
        <v>455.375</v>
      </c>
      <c r="W70" s="31">
        <v>1380</v>
      </c>
      <c r="X70" s="3" t="e">
        <f>AVERAGE(INDEX(B$2:B$4985,1+30*(ROW()-ROW($T$25))):INDEX(B$2:B$4985,30*(ROW()-ROW($T$25)+1)))</f>
        <v>#DIV/0!</v>
      </c>
    </row>
    <row r="71" spans="1:24" x14ac:dyDescent="0.25">
      <c r="A71" s="4">
        <v>38845</v>
      </c>
      <c r="B71" s="3">
        <v>1400</v>
      </c>
      <c r="D71" s="3">
        <v>2017</v>
      </c>
      <c r="E71" s="4">
        <v>42795</v>
      </c>
      <c r="F71" s="4">
        <v>42826</v>
      </c>
      <c r="G71" s="3">
        <v>12</v>
      </c>
      <c r="H71" s="10">
        <v>12010</v>
      </c>
      <c r="I71" s="14">
        <v>1000.8333333333334</v>
      </c>
      <c r="S71" s="3">
        <v>470</v>
      </c>
      <c r="T71" s="3">
        <f>AVERAGE(INDEX(B$2:B$4985,1+10*(ROW()-ROW($T$25))):INDEX(B$2:B$4985,10*(ROW()-ROW($T$25)+1)))</f>
        <v>691</v>
      </c>
      <c r="U71" s="31">
        <f t="shared" si="3"/>
        <v>182.15</v>
      </c>
      <c r="V71" s="31">
        <f t="shared" si="4"/>
        <v>455.375</v>
      </c>
      <c r="W71" s="31">
        <v>1410</v>
      </c>
      <c r="X71" s="3" t="e">
        <f>AVERAGE(INDEX(B$2:B$4985,1+30*(ROW()-ROW($T$25))):INDEX(B$2:B$4985,30*(ROW()-ROW($T$25)+1)))</f>
        <v>#DIV/0!</v>
      </c>
    </row>
    <row r="72" spans="1:24" x14ac:dyDescent="0.25">
      <c r="A72" s="4">
        <v>38846</v>
      </c>
      <c r="B72" s="3">
        <v>1500</v>
      </c>
      <c r="D72" s="3">
        <v>2018</v>
      </c>
      <c r="E72" s="4">
        <v>43160</v>
      </c>
      <c r="F72" s="4">
        <v>43191</v>
      </c>
      <c r="G72" s="3">
        <v>0</v>
      </c>
      <c r="H72" s="10">
        <v>0</v>
      </c>
      <c r="I72" s="14" t="e">
        <v>#DIV/0!</v>
      </c>
      <c r="S72" s="3">
        <v>480</v>
      </c>
      <c r="T72" s="3">
        <f>AVERAGE(INDEX(B$2:B$4985,1+10*(ROW()-ROW($T$25))):INDEX(B$2:B$4985,10*(ROW()-ROW($T$25)+1)))</f>
        <v>731</v>
      </c>
      <c r="U72" s="31">
        <f t="shared" si="3"/>
        <v>182.15</v>
      </c>
      <c r="V72" s="31">
        <f t="shared" si="4"/>
        <v>455.375</v>
      </c>
      <c r="W72" s="31">
        <v>1440</v>
      </c>
      <c r="X72" s="3" t="e">
        <f>AVERAGE(INDEX(B$2:B$4985,1+30*(ROW()-ROW($T$25))):INDEX(B$2:B$4985,30*(ROW()-ROW($T$25)+1)))</f>
        <v>#DIV/0!</v>
      </c>
    </row>
    <row r="73" spans="1:24" x14ac:dyDescent="0.25">
      <c r="A73" s="4">
        <v>38847</v>
      </c>
      <c r="B73" s="3">
        <v>1800</v>
      </c>
      <c r="D73" s="3">
        <v>2019</v>
      </c>
      <c r="E73" s="4">
        <v>43525</v>
      </c>
      <c r="F73" s="4">
        <v>43556</v>
      </c>
      <c r="G73" s="3">
        <v>9</v>
      </c>
      <c r="H73" s="10">
        <v>1732</v>
      </c>
      <c r="I73" s="14">
        <v>192.44444444444446</v>
      </c>
      <c r="S73" s="3">
        <v>490</v>
      </c>
      <c r="T73" s="3">
        <f>AVERAGE(INDEX(B$2:B$4985,1+10*(ROW()-ROW($T$25))):INDEX(B$2:B$4985,10*(ROW()-ROW($T$25)+1)))</f>
        <v>834</v>
      </c>
      <c r="U73" s="31">
        <f t="shared" si="3"/>
        <v>182.15</v>
      </c>
      <c r="V73" s="31">
        <f t="shared" si="4"/>
        <v>455.375</v>
      </c>
      <c r="W73" s="31">
        <v>1470</v>
      </c>
      <c r="X73" s="3" t="e">
        <f>AVERAGE(INDEX(B$2:B$4985,1+30*(ROW()-ROW($T$25))):INDEX(B$2:B$4985,30*(ROW()-ROW($T$25)+1)))</f>
        <v>#DIV/0!</v>
      </c>
    </row>
    <row r="74" spans="1:24" x14ac:dyDescent="0.25">
      <c r="A74" s="4">
        <v>38848</v>
      </c>
      <c r="B74" s="3">
        <v>1000</v>
      </c>
      <c r="D74" s="3">
        <v>2020</v>
      </c>
      <c r="E74" s="4">
        <v>43891</v>
      </c>
      <c r="F74" s="4">
        <v>43922</v>
      </c>
      <c r="G74" s="3">
        <v>16</v>
      </c>
      <c r="H74" s="10">
        <v>15170</v>
      </c>
      <c r="I74" s="14">
        <v>948.125</v>
      </c>
      <c r="S74" s="3">
        <v>500</v>
      </c>
      <c r="T74" s="3">
        <f>AVERAGE(INDEX(B$2:B$4985,1+10*(ROW()-ROW($T$25))):INDEX(B$2:B$4985,10*(ROW()-ROW($T$25)+1)))</f>
        <v>900</v>
      </c>
      <c r="U74" s="31">
        <f t="shared" si="3"/>
        <v>182.15</v>
      </c>
      <c r="V74" s="31">
        <f t="shared" si="4"/>
        <v>455.375</v>
      </c>
      <c r="W74" s="31">
        <v>1500</v>
      </c>
      <c r="X74" s="3" t="e">
        <f>AVERAGE(INDEX(B$2:B$4985,1+30*(ROW()-ROW($T$25))):INDEX(B$2:B$4985,30*(ROW()-ROW($T$25)+1)))</f>
        <v>#DIV/0!</v>
      </c>
    </row>
    <row r="75" spans="1:24" x14ac:dyDescent="0.25">
      <c r="A75" s="4">
        <v>38852</v>
      </c>
      <c r="B75" s="3">
        <v>3150</v>
      </c>
      <c r="D75" s="3">
        <v>2021</v>
      </c>
      <c r="E75" s="4">
        <v>44256</v>
      </c>
      <c r="F75" s="4">
        <v>44287</v>
      </c>
      <c r="G75" s="3">
        <v>5</v>
      </c>
      <c r="H75" s="10">
        <v>3750</v>
      </c>
      <c r="I75" s="14">
        <v>750</v>
      </c>
      <c r="S75" s="3">
        <v>510</v>
      </c>
      <c r="T75" s="3">
        <f>AVERAGE(INDEX(B$2:B$4985,1+10*(ROW()-ROW($T$25))):INDEX(B$2:B$4985,10*(ROW()-ROW($T$25)+1)))</f>
        <v>810</v>
      </c>
      <c r="U75" s="31">
        <f t="shared" si="3"/>
        <v>182.15</v>
      </c>
      <c r="V75" s="31">
        <f t="shared" si="4"/>
        <v>455.375</v>
      </c>
      <c r="W75" s="31">
        <v>1530</v>
      </c>
      <c r="X75" s="3" t="e">
        <f>AVERAGE(INDEX(B$2:B$4985,1+30*(ROW()-ROW($T$25))):INDEX(B$2:B$4985,30*(ROW()-ROW($T$25)+1)))</f>
        <v>#DIV/0!</v>
      </c>
    </row>
    <row r="76" spans="1:24" x14ac:dyDescent="0.25">
      <c r="A76" s="4">
        <v>38853</v>
      </c>
      <c r="B76" s="3">
        <v>2400</v>
      </c>
      <c r="S76" s="3">
        <v>520</v>
      </c>
      <c r="T76" s="3">
        <f>AVERAGE(INDEX(B$2:B$4985,1+10*(ROW()-ROW($T$25))):INDEX(B$2:B$4985,10*(ROW()-ROW($T$25)+1)))</f>
        <v>595</v>
      </c>
      <c r="U76" s="31">
        <f t="shared" si="3"/>
        <v>182.15</v>
      </c>
      <c r="V76" s="31">
        <f t="shared" si="4"/>
        <v>455.375</v>
      </c>
      <c r="W76" s="31">
        <v>1560</v>
      </c>
      <c r="X76" s="3" t="e">
        <f>AVERAGE(INDEX(B$2:B$4985,1+30*(ROW()-ROW($T$25))):INDEX(B$2:B$4985,30*(ROW()-ROW($T$25)+1)))</f>
        <v>#DIV/0!</v>
      </c>
    </row>
    <row r="77" spans="1:24" x14ac:dyDescent="0.25">
      <c r="A77" s="4">
        <v>38854</v>
      </c>
      <c r="B77" s="3">
        <v>1275</v>
      </c>
      <c r="D77" s="8" t="s">
        <v>14</v>
      </c>
      <c r="E77" s="9"/>
      <c r="F77" s="9"/>
      <c r="G77" s="15" t="s">
        <v>16</v>
      </c>
      <c r="H77" s="15" t="s">
        <v>19</v>
      </c>
      <c r="I77" s="16" t="s">
        <v>17</v>
      </c>
      <c r="S77" s="3">
        <v>530</v>
      </c>
      <c r="T77" s="3">
        <f>AVERAGE(INDEX(B$2:B$4985,1+10*(ROW()-ROW($T$25))):INDEX(B$2:B$4985,10*(ROW()-ROW($T$25)+1)))</f>
        <v>655</v>
      </c>
      <c r="U77" s="31">
        <f t="shared" si="3"/>
        <v>182.15</v>
      </c>
      <c r="V77" s="31">
        <f t="shared" si="4"/>
        <v>455.375</v>
      </c>
      <c r="W77" s="31">
        <v>1590</v>
      </c>
      <c r="X77" s="3" t="e">
        <f>AVERAGE(INDEX(B$2:B$4985,1+30*(ROW()-ROW($T$25))):INDEX(B$2:B$4985,30*(ROW()-ROW($T$25)+1)))</f>
        <v>#DIV/0!</v>
      </c>
    </row>
    <row r="78" spans="1:24" x14ac:dyDescent="0.25">
      <c r="A78" s="4">
        <v>38859</v>
      </c>
      <c r="B78" s="3">
        <v>600</v>
      </c>
      <c r="D78" s="7"/>
      <c r="E78" s="5"/>
      <c r="F78" s="6" t="s">
        <v>22</v>
      </c>
      <c r="G78" s="17">
        <v>132</v>
      </c>
      <c r="H78" s="17">
        <v>141520</v>
      </c>
      <c r="I78" s="18">
        <v>1072.121212121212</v>
      </c>
      <c r="S78" s="3">
        <v>540</v>
      </c>
      <c r="T78" s="3">
        <f>AVERAGE(INDEX(B$2:B$4985,1+10*(ROW()-ROW($T$25))):INDEX(B$2:B$4985,10*(ROW()-ROW($T$25)+1)))</f>
        <v>378</v>
      </c>
      <c r="U78" s="31">
        <f t="shared" si="3"/>
        <v>182.15</v>
      </c>
      <c r="V78" s="31">
        <f t="shared" si="4"/>
        <v>455.375</v>
      </c>
      <c r="W78" s="31">
        <v>1620</v>
      </c>
      <c r="X78" s="3" t="e">
        <f>AVERAGE(INDEX(B$2:B$4985,1+30*(ROW()-ROW($T$25))):INDEX(B$2:B$4985,30*(ROW()-ROW($T$25)+1)))</f>
        <v>#DIV/0!</v>
      </c>
    </row>
    <row r="79" spans="1:24" x14ac:dyDescent="0.25">
      <c r="A79" s="4">
        <v>38860</v>
      </c>
      <c r="B79" s="3">
        <v>400</v>
      </c>
      <c r="D79" s="3">
        <v>2005</v>
      </c>
      <c r="E79" s="4">
        <v>38443</v>
      </c>
      <c r="F79" s="4">
        <v>38473</v>
      </c>
      <c r="G79" s="3">
        <v>7</v>
      </c>
      <c r="H79" s="10">
        <v>11450</v>
      </c>
      <c r="I79" s="14">
        <v>1635.7142857142858</v>
      </c>
      <c r="S79" s="3">
        <v>550</v>
      </c>
      <c r="T79" s="3">
        <f>AVERAGE(INDEX(B$2:B$4985,1+10*(ROW()-ROW($T$25))):INDEX(B$2:B$4985,10*(ROW()-ROW($T$25)+1)))</f>
        <v>690</v>
      </c>
      <c r="U79" s="31">
        <f t="shared" si="3"/>
        <v>182.15</v>
      </c>
      <c r="V79" s="31">
        <f t="shared" si="4"/>
        <v>455.375</v>
      </c>
      <c r="W79" s="31">
        <v>1650</v>
      </c>
      <c r="X79" s="3" t="e">
        <f>AVERAGE(INDEX(B$2:B$4985,1+30*(ROW()-ROW($T$25))):INDEX(B$2:B$4985,30*(ROW()-ROW($T$25)+1)))</f>
        <v>#DIV/0!</v>
      </c>
    </row>
    <row r="80" spans="1:24" x14ac:dyDescent="0.25">
      <c r="A80" s="4">
        <v>38861</v>
      </c>
      <c r="B80" s="3">
        <v>625</v>
      </c>
      <c r="D80" s="3">
        <v>2006</v>
      </c>
      <c r="E80" s="4">
        <v>38808</v>
      </c>
      <c r="F80" s="4">
        <v>38838</v>
      </c>
      <c r="G80" s="3">
        <v>0</v>
      </c>
      <c r="H80" s="10">
        <v>0</v>
      </c>
      <c r="I80" s="14" t="e">
        <v>#DIV/0!</v>
      </c>
      <c r="S80" s="3">
        <v>560</v>
      </c>
      <c r="T80" s="3">
        <f>AVERAGE(INDEX(B$2:B$4985,1+10*(ROW()-ROW($T$25))):INDEX(B$2:B$4985,10*(ROW()-ROW($T$25)+1)))</f>
        <v>589.70000000000005</v>
      </c>
      <c r="U80" s="31">
        <f t="shared" si="3"/>
        <v>182.15</v>
      </c>
      <c r="V80" s="31">
        <f t="shared" si="4"/>
        <v>455.375</v>
      </c>
      <c r="W80" s="31">
        <v>1680</v>
      </c>
      <c r="X80" s="3" t="e">
        <f>AVERAGE(INDEX(B$2:B$4985,1+30*(ROW()-ROW($T$25))):INDEX(B$2:B$4985,30*(ROW()-ROW($T$25)+1)))</f>
        <v>#DIV/0!</v>
      </c>
    </row>
    <row r="81" spans="1:24" x14ac:dyDescent="0.25">
      <c r="A81" s="4">
        <v>38866</v>
      </c>
      <c r="B81" s="3">
        <v>200</v>
      </c>
      <c r="D81" s="3">
        <v>2007</v>
      </c>
      <c r="E81" s="4">
        <v>39173</v>
      </c>
      <c r="F81" s="4">
        <v>39203</v>
      </c>
      <c r="G81" s="3">
        <v>9</v>
      </c>
      <c r="H81" s="10">
        <v>14400</v>
      </c>
      <c r="I81" s="14">
        <v>1600</v>
      </c>
      <c r="S81" s="3">
        <v>570</v>
      </c>
      <c r="T81" s="3">
        <f>AVERAGE(INDEX(B$2:B$4985,1+10*(ROW()-ROW($T$25))):INDEX(B$2:B$4985,10*(ROW()-ROW($T$25)+1)))</f>
        <v>1151.5</v>
      </c>
      <c r="U81" s="31">
        <f t="shared" si="3"/>
        <v>182.15</v>
      </c>
      <c r="V81" s="31">
        <f t="shared" si="4"/>
        <v>455.375</v>
      </c>
      <c r="W81" s="31">
        <v>1710</v>
      </c>
      <c r="X81" s="3" t="e">
        <f>AVERAGE(INDEX(B$2:B$4985,1+30*(ROW()-ROW($T$25))):INDEX(B$2:B$4985,30*(ROW()-ROW($T$25)+1)))</f>
        <v>#DIV/0!</v>
      </c>
    </row>
    <row r="82" spans="1:24" x14ac:dyDescent="0.25">
      <c r="A82" s="4">
        <v>38867</v>
      </c>
      <c r="B82" s="3">
        <v>1000</v>
      </c>
      <c r="D82" s="3">
        <v>2008</v>
      </c>
      <c r="E82" s="4">
        <v>39539</v>
      </c>
      <c r="F82" s="4">
        <v>39569</v>
      </c>
      <c r="G82" s="3">
        <v>0</v>
      </c>
      <c r="H82" s="10">
        <v>0</v>
      </c>
      <c r="I82" s="14" t="e">
        <v>#DIV/0!</v>
      </c>
      <c r="S82" s="3">
        <v>580</v>
      </c>
      <c r="T82" s="3">
        <f>AVERAGE(INDEX(B$2:B$4985,1+10*(ROW()-ROW($T$25))):INDEX(B$2:B$4985,10*(ROW()-ROW($T$25)+1)))</f>
        <v>793</v>
      </c>
      <c r="U82" s="31">
        <f t="shared" si="3"/>
        <v>182.15</v>
      </c>
      <c r="V82" s="31">
        <f t="shared" si="4"/>
        <v>455.375</v>
      </c>
      <c r="W82" s="31">
        <v>1740</v>
      </c>
      <c r="X82" s="3" t="e">
        <f>AVERAGE(INDEX(B$2:B$4985,1+30*(ROW()-ROW($T$25))):INDEX(B$2:B$4985,30*(ROW()-ROW($T$25)+1)))</f>
        <v>#DIV/0!</v>
      </c>
    </row>
    <row r="83" spans="1:24" x14ac:dyDescent="0.25">
      <c r="A83" s="4">
        <v>38868</v>
      </c>
      <c r="B83" s="3">
        <v>750</v>
      </c>
      <c r="D83" s="3">
        <v>2009</v>
      </c>
      <c r="E83" s="4">
        <v>39904</v>
      </c>
      <c r="F83" s="4">
        <v>39934</v>
      </c>
      <c r="G83" s="3">
        <v>12</v>
      </c>
      <c r="H83" s="10">
        <v>10310</v>
      </c>
      <c r="I83" s="14">
        <v>859.16666666666663</v>
      </c>
      <c r="S83" s="3">
        <v>590</v>
      </c>
      <c r="T83" s="3">
        <f>AVERAGE(INDEX(B$2:B$4985,1+10*(ROW()-ROW($T$25))):INDEX(B$2:B$4985,10*(ROW()-ROW($T$25)+1)))</f>
        <v>967.5</v>
      </c>
      <c r="U83" s="31">
        <f t="shared" si="3"/>
        <v>182.15</v>
      </c>
      <c r="V83" s="31">
        <f t="shared" si="4"/>
        <v>455.375</v>
      </c>
      <c r="W83" s="31">
        <v>1770</v>
      </c>
      <c r="X83" s="3" t="e">
        <f>AVERAGE(INDEX(B$2:B$4985,1+30*(ROW()-ROW($T$25))):INDEX(B$2:B$4985,30*(ROW()-ROW($T$25)+1)))</f>
        <v>#DIV/0!</v>
      </c>
    </row>
    <row r="84" spans="1:24" x14ac:dyDescent="0.25">
      <c r="A84" s="4">
        <v>38869</v>
      </c>
      <c r="B84" s="3">
        <v>1000</v>
      </c>
      <c r="D84" s="3">
        <v>2010</v>
      </c>
      <c r="E84" s="4">
        <v>40269</v>
      </c>
      <c r="F84" s="4">
        <v>40299</v>
      </c>
      <c r="G84" s="3">
        <v>5</v>
      </c>
      <c r="H84" s="10">
        <v>6550</v>
      </c>
      <c r="I84" s="14">
        <v>1310</v>
      </c>
      <c r="S84" s="3">
        <v>600</v>
      </c>
      <c r="T84" s="3">
        <f>AVERAGE(INDEX(B$2:B$4985,1+10*(ROW()-ROW($T$25))):INDEX(B$2:B$4985,10*(ROW()-ROW($T$25)+1)))</f>
        <v>1013.5</v>
      </c>
      <c r="U84" s="31">
        <f t="shared" si="3"/>
        <v>182.15</v>
      </c>
      <c r="V84" s="31">
        <f t="shared" si="4"/>
        <v>455.375</v>
      </c>
      <c r="W84" s="31">
        <v>1800</v>
      </c>
      <c r="X84" s="3" t="e">
        <f>AVERAGE(INDEX(B$2:B$4985,1+30*(ROW()-ROW($T$25))):INDEX(B$2:B$4985,30*(ROW()-ROW($T$25)+1)))</f>
        <v>#DIV/0!</v>
      </c>
    </row>
    <row r="85" spans="1:24" x14ac:dyDescent="0.25">
      <c r="A85" s="4">
        <v>38873</v>
      </c>
      <c r="B85" s="3">
        <v>2000</v>
      </c>
      <c r="D85" s="3">
        <v>2011</v>
      </c>
      <c r="E85" s="4">
        <v>40634</v>
      </c>
      <c r="F85" s="4">
        <v>40664</v>
      </c>
      <c r="G85" s="3">
        <v>14</v>
      </c>
      <c r="H85" s="10">
        <v>5630</v>
      </c>
      <c r="I85" s="14">
        <v>402.14285714285717</v>
      </c>
      <c r="S85" s="3">
        <v>610</v>
      </c>
      <c r="T85" s="3">
        <f>AVERAGE(INDEX(B$2:B$4985,1+10*(ROW()-ROW($T$25))):INDEX(B$2:B$4985,10*(ROW()-ROW($T$25)+1)))</f>
        <v>1300</v>
      </c>
      <c r="U85" s="31">
        <f t="shared" si="3"/>
        <v>182.15</v>
      </c>
      <c r="V85" s="31">
        <f t="shared" si="4"/>
        <v>455.375</v>
      </c>
      <c r="W85" s="31">
        <v>1830</v>
      </c>
      <c r="X85" s="3" t="e">
        <f>AVERAGE(INDEX(B$2:B$4985,1+30*(ROW()-ROW($T$25))):INDEX(B$2:B$4985,30*(ROW()-ROW($T$25)+1)))</f>
        <v>#DIV/0!</v>
      </c>
    </row>
    <row r="86" spans="1:24" x14ac:dyDescent="0.25">
      <c r="A86" s="4">
        <v>38874</v>
      </c>
      <c r="B86" s="3">
        <v>900</v>
      </c>
      <c r="D86" s="3">
        <v>2012</v>
      </c>
      <c r="E86" s="4">
        <v>41000</v>
      </c>
      <c r="F86" s="4">
        <v>41030</v>
      </c>
      <c r="G86" s="3">
        <v>17</v>
      </c>
      <c r="H86" s="10">
        <v>17340</v>
      </c>
      <c r="I86" s="14">
        <v>1020</v>
      </c>
      <c r="S86" s="3">
        <v>620</v>
      </c>
      <c r="T86" s="3">
        <f>AVERAGE(INDEX(B$2:B$4985,1+10*(ROW()-ROW($T$25))):INDEX(B$2:B$4985,10*(ROW()-ROW($T$25)+1)))</f>
        <v>945.2</v>
      </c>
      <c r="U86" s="31">
        <f t="shared" si="3"/>
        <v>182.15</v>
      </c>
      <c r="V86" s="31">
        <f t="shared" si="4"/>
        <v>455.375</v>
      </c>
      <c r="W86" s="31">
        <v>1860</v>
      </c>
      <c r="X86" s="3" t="e">
        <f>AVERAGE(INDEX(B$2:B$4985,1+30*(ROW()-ROW($T$25))):INDEX(B$2:B$4985,30*(ROW()-ROW($T$25)+1)))</f>
        <v>#DIV/0!</v>
      </c>
    </row>
    <row r="87" spans="1:24" x14ac:dyDescent="0.25">
      <c r="A87" s="4">
        <v>38875</v>
      </c>
      <c r="B87" s="3">
        <v>700</v>
      </c>
      <c r="D87" s="3">
        <v>2013</v>
      </c>
      <c r="E87" s="4">
        <v>41365</v>
      </c>
      <c r="F87" s="4">
        <v>41395</v>
      </c>
      <c r="G87" s="3">
        <v>5</v>
      </c>
      <c r="H87" s="10">
        <v>1505</v>
      </c>
      <c r="I87" s="14">
        <v>301</v>
      </c>
      <c r="S87" s="3">
        <v>630</v>
      </c>
      <c r="T87" s="3">
        <f>AVERAGE(INDEX(B$2:B$4985,1+10*(ROW()-ROW($T$25))):INDEX(B$2:B$4985,10*(ROW()-ROW($T$25)+1)))</f>
        <v>1371</v>
      </c>
      <c r="U87" s="31">
        <f t="shared" si="3"/>
        <v>182.15</v>
      </c>
      <c r="V87" s="31">
        <f t="shared" si="4"/>
        <v>455.375</v>
      </c>
      <c r="W87" s="31">
        <v>1890</v>
      </c>
      <c r="X87" s="3" t="e">
        <f>AVERAGE(INDEX(B$2:B$4985,1+30*(ROW()-ROW($T$25))):INDEX(B$2:B$4985,30*(ROW()-ROW($T$25)+1)))</f>
        <v>#DIV/0!</v>
      </c>
    </row>
    <row r="88" spans="1:24" x14ac:dyDescent="0.25">
      <c r="A88" s="4">
        <v>38880</v>
      </c>
      <c r="B88" s="3">
        <v>850</v>
      </c>
      <c r="D88" s="3">
        <v>2014</v>
      </c>
      <c r="E88" s="4">
        <v>41730</v>
      </c>
      <c r="F88" s="4">
        <v>41760</v>
      </c>
      <c r="G88" s="3">
        <v>12</v>
      </c>
      <c r="H88" s="10">
        <v>6164</v>
      </c>
      <c r="I88" s="14">
        <v>513.66666666666663</v>
      </c>
      <c r="S88" s="3">
        <v>640</v>
      </c>
      <c r="T88" s="3">
        <f>AVERAGE(INDEX(B$2:B$4985,1+10*(ROW()-ROW($T$25))):INDEX(B$2:B$4985,10*(ROW()-ROW($T$25)+1)))</f>
        <v>1756.2</v>
      </c>
      <c r="U88" s="31">
        <f t="shared" si="3"/>
        <v>182.15</v>
      </c>
      <c r="V88" s="31">
        <f t="shared" si="4"/>
        <v>455.375</v>
      </c>
      <c r="W88" s="31">
        <v>1920</v>
      </c>
      <c r="X88" s="3" t="e">
        <f>AVERAGE(INDEX(B$2:B$4985,1+30*(ROW()-ROW($T$25))):INDEX(B$2:B$4985,30*(ROW()-ROW($T$25)+1)))</f>
        <v>#DIV/0!</v>
      </c>
    </row>
    <row r="89" spans="1:24" x14ac:dyDescent="0.25">
      <c r="A89" s="4">
        <v>38881</v>
      </c>
      <c r="B89" s="3">
        <v>650</v>
      </c>
      <c r="D89" s="3">
        <v>2015</v>
      </c>
      <c r="E89" s="4">
        <v>42095</v>
      </c>
      <c r="F89" s="4">
        <v>42125</v>
      </c>
      <c r="G89" s="3">
        <v>1</v>
      </c>
      <c r="H89" s="10">
        <v>230</v>
      </c>
      <c r="I89" s="14">
        <v>230</v>
      </c>
      <c r="S89" s="3">
        <v>650</v>
      </c>
      <c r="T89" s="3">
        <f>AVERAGE(INDEX(B$2:B$4985,1+10*(ROW()-ROW($T$25))):INDEX(B$2:B$4985,10*(ROW()-ROW($T$25)+1)))</f>
        <v>744</v>
      </c>
      <c r="U89" s="31">
        <f t="shared" si="3"/>
        <v>182.15</v>
      </c>
      <c r="V89" s="31">
        <f t="shared" si="4"/>
        <v>455.375</v>
      </c>
      <c r="W89" s="31">
        <v>1950</v>
      </c>
      <c r="X89" s="3" t="e">
        <f>AVERAGE(INDEX(B$2:B$4985,1+30*(ROW()-ROW($T$25))):INDEX(B$2:B$4985,30*(ROW()-ROW($T$25)+1)))</f>
        <v>#DIV/0!</v>
      </c>
    </row>
    <row r="90" spans="1:24" x14ac:dyDescent="0.25">
      <c r="A90" s="4">
        <v>38882</v>
      </c>
      <c r="B90" s="3">
        <v>800</v>
      </c>
      <c r="D90" s="3">
        <v>2016</v>
      </c>
      <c r="E90" s="4">
        <v>42461</v>
      </c>
      <c r="F90" s="4">
        <v>42491</v>
      </c>
      <c r="G90" s="3">
        <v>13</v>
      </c>
      <c r="H90" s="10">
        <v>18486</v>
      </c>
      <c r="I90" s="14">
        <v>1422</v>
      </c>
      <c r="S90" s="3">
        <v>660</v>
      </c>
      <c r="T90" s="3">
        <f>AVERAGE(INDEX(B$2:B$4985,1+10*(ROW()-ROW($T$25))):INDEX(B$2:B$4985,10*(ROW()-ROW($T$25)+1)))</f>
        <v>529.79999999999995</v>
      </c>
      <c r="U90" s="31">
        <f t="shared" ref="U90:U146" si="5">$T$25*0.1</f>
        <v>182.15</v>
      </c>
      <c r="V90" s="31">
        <f t="shared" ref="V90:V146" si="6">$T$25*0.25</f>
        <v>455.375</v>
      </c>
      <c r="W90" s="31">
        <v>1980</v>
      </c>
      <c r="X90" s="3" t="e">
        <f>AVERAGE(INDEX(B$2:B$4985,1+30*(ROW()-ROW($T$25))):INDEX(B$2:B$4985,30*(ROW()-ROW($T$25)+1)))</f>
        <v>#DIV/0!</v>
      </c>
    </row>
    <row r="91" spans="1:24" x14ac:dyDescent="0.25">
      <c r="A91" s="4">
        <v>38883</v>
      </c>
      <c r="B91" s="3">
        <v>550</v>
      </c>
      <c r="D91" s="3">
        <v>2017</v>
      </c>
      <c r="E91" s="4">
        <v>42826</v>
      </c>
      <c r="F91" s="4">
        <v>42856</v>
      </c>
      <c r="G91" s="3">
        <v>11</v>
      </c>
      <c r="H91" s="10">
        <v>8245</v>
      </c>
      <c r="I91" s="14">
        <v>749.5454545454545</v>
      </c>
      <c r="S91" s="3">
        <v>670</v>
      </c>
      <c r="T91" s="3">
        <f>AVERAGE(INDEX(B$2:B$4985,1+10*(ROW()-ROW($T$25))):INDEX(B$2:B$4985,10*(ROW()-ROW($T$25)+1)))</f>
        <v>495.9</v>
      </c>
      <c r="U91" s="31">
        <f t="shared" si="5"/>
        <v>182.15</v>
      </c>
      <c r="V91" s="31">
        <f t="shared" si="6"/>
        <v>455.375</v>
      </c>
      <c r="W91" s="31">
        <v>2010</v>
      </c>
      <c r="X91" s="3" t="e">
        <f>AVERAGE(INDEX(B$2:B$4985,1+30*(ROW()-ROW($T$25))):INDEX(B$2:B$4985,30*(ROW()-ROW($T$25)+1)))</f>
        <v>#DIV/0!</v>
      </c>
    </row>
    <row r="92" spans="1:24" x14ac:dyDescent="0.25">
      <c r="A92" s="4">
        <v>38887</v>
      </c>
      <c r="B92" s="3">
        <v>500</v>
      </c>
      <c r="D92" s="3">
        <v>2018</v>
      </c>
      <c r="E92" s="4">
        <v>43191</v>
      </c>
      <c r="F92" s="4">
        <v>43221</v>
      </c>
      <c r="G92" s="3">
        <v>6</v>
      </c>
      <c r="H92" s="10">
        <v>20000</v>
      </c>
      <c r="I92" s="14">
        <v>3333.3333333333335</v>
      </c>
      <c r="S92" s="3">
        <v>680</v>
      </c>
      <c r="T92" s="3">
        <f>AVERAGE(INDEX(B$2:B$4985,1+10*(ROW()-ROW($T$25))):INDEX(B$2:B$4985,10*(ROW()-ROW($T$25)+1)))</f>
        <v>1261.7</v>
      </c>
      <c r="U92" s="31">
        <f t="shared" si="5"/>
        <v>182.15</v>
      </c>
      <c r="V92" s="31">
        <f t="shared" si="6"/>
        <v>455.375</v>
      </c>
      <c r="W92" s="31">
        <v>2040</v>
      </c>
      <c r="X92" s="3" t="e">
        <f>AVERAGE(INDEX(B$2:B$4985,1+30*(ROW()-ROW($T$25))):INDEX(B$2:B$4985,30*(ROW()-ROW($T$25)+1)))</f>
        <v>#DIV/0!</v>
      </c>
    </row>
    <row r="93" spans="1:24" x14ac:dyDescent="0.25">
      <c r="A93" s="4">
        <v>38888</v>
      </c>
      <c r="B93" s="3">
        <v>250</v>
      </c>
      <c r="D93" s="3">
        <v>2019</v>
      </c>
      <c r="E93" s="4">
        <v>43556</v>
      </c>
      <c r="F93" s="4">
        <v>43586</v>
      </c>
      <c r="G93" s="3">
        <v>7</v>
      </c>
      <c r="H93" s="10">
        <v>11995</v>
      </c>
      <c r="I93" s="14">
        <v>1713.5714285714287</v>
      </c>
      <c r="S93" s="3">
        <v>690</v>
      </c>
      <c r="T93" s="3">
        <f>AVERAGE(INDEX(B$2:B$4985,1+10*(ROW()-ROW($T$25))):INDEX(B$2:B$4985,10*(ROW()-ROW($T$25)+1)))</f>
        <v>1400.1</v>
      </c>
      <c r="U93" s="31">
        <f t="shared" si="5"/>
        <v>182.15</v>
      </c>
      <c r="V93" s="31">
        <f t="shared" si="6"/>
        <v>455.375</v>
      </c>
      <c r="W93" s="31">
        <v>2070</v>
      </c>
      <c r="X93" s="3" t="e">
        <f>AVERAGE(INDEX(B$2:B$4985,1+30*(ROW()-ROW($T$25))):INDEX(B$2:B$4985,30*(ROW()-ROW($T$25)+1)))</f>
        <v>#DIV/0!</v>
      </c>
    </row>
    <row r="94" spans="1:24" x14ac:dyDescent="0.25">
      <c r="A94" s="4">
        <v>38889</v>
      </c>
      <c r="B94" s="3">
        <v>1765</v>
      </c>
      <c r="D94" s="3">
        <v>2020</v>
      </c>
      <c r="E94" s="4">
        <v>43922</v>
      </c>
      <c r="F94" s="4">
        <v>43952</v>
      </c>
      <c r="G94" s="3">
        <v>7</v>
      </c>
      <c r="H94" s="10">
        <v>3760</v>
      </c>
      <c r="I94" s="14">
        <v>537.14285714285711</v>
      </c>
      <c r="S94" s="3">
        <v>700</v>
      </c>
      <c r="T94" s="3">
        <f>AVERAGE(INDEX(B$2:B$4985,1+10*(ROW()-ROW($T$25))):INDEX(B$2:B$4985,10*(ROW()-ROW($T$25)+1)))</f>
        <v>1261.5</v>
      </c>
      <c r="U94" s="31">
        <f t="shared" si="5"/>
        <v>182.15</v>
      </c>
      <c r="V94" s="31">
        <f t="shared" si="6"/>
        <v>455.375</v>
      </c>
      <c r="W94" s="31">
        <v>2100</v>
      </c>
      <c r="X94" s="3" t="e">
        <f>AVERAGE(INDEX(B$2:B$4985,1+30*(ROW()-ROW($T$25))):INDEX(B$2:B$4985,30*(ROW()-ROW($T$25)+1)))</f>
        <v>#DIV/0!</v>
      </c>
    </row>
    <row r="95" spans="1:24" x14ac:dyDescent="0.25">
      <c r="A95" s="4">
        <v>38890</v>
      </c>
      <c r="B95" s="3">
        <v>500</v>
      </c>
      <c r="D95" s="3">
        <v>2021</v>
      </c>
      <c r="E95" s="4">
        <v>44287</v>
      </c>
      <c r="F95" s="4">
        <v>44317</v>
      </c>
      <c r="G95" s="3">
        <v>6</v>
      </c>
      <c r="H95" s="10">
        <v>5455</v>
      </c>
      <c r="I95" s="14">
        <v>909.16666666666663</v>
      </c>
      <c r="S95" s="3">
        <v>710</v>
      </c>
      <c r="T95" s="3">
        <f>AVERAGE(INDEX(B$2:B$4985,1+10*(ROW()-ROW($T$25))):INDEX(B$2:B$4985,10*(ROW()-ROW($T$25)+1)))</f>
        <v>606.20000000000005</v>
      </c>
      <c r="U95" s="31">
        <f t="shared" si="5"/>
        <v>182.15</v>
      </c>
      <c r="V95" s="31">
        <f t="shared" si="6"/>
        <v>455.375</v>
      </c>
      <c r="W95" s="31">
        <v>2130</v>
      </c>
      <c r="X95" s="3" t="e">
        <f>AVERAGE(INDEX(B$2:B$4985,1+30*(ROW()-ROW($T$25))):INDEX(B$2:B$4985,30*(ROW()-ROW($T$25)+1)))</f>
        <v>#DIV/0!</v>
      </c>
    </row>
    <row r="96" spans="1:24" x14ac:dyDescent="0.25">
      <c r="A96" s="4">
        <v>39185</v>
      </c>
      <c r="B96" s="3">
        <v>1500</v>
      </c>
      <c r="S96" s="3">
        <v>720</v>
      </c>
      <c r="T96" s="3">
        <f>AVERAGE(INDEX(B$2:B$4985,1+10*(ROW()-ROW($T$25))):INDEX(B$2:B$4985,10*(ROW()-ROW($T$25)+1)))</f>
        <v>868.7</v>
      </c>
      <c r="U96" s="31">
        <f t="shared" si="5"/>
        <v>182.15</v>
      </c>
      <c r="V96" s="31">
        <f t="shared" si="6"/>
        <v>455.375</v>
      </c>
      <c r="W96" s="31">
        <v>2160</v>
      </c>
      <c r="X96" s="3" t="e">
        <f>AVERAGE(INDEX(B$2:B$4985,1+30*(ROW()-ROW($T$25))):INDEX(B$2:B$4985,30*(ROW()-ROW($T$25)+1)))</f>
        <v>#DIV/0!</v>
      </c>
    </row>
    <row r="97" spans="1:24" x14ac:dyDescent="0.25">
      <c r="A97" s="4">
        <v>39188</v>
      </c>
      <c r="B97" s="3">
        <v>1300</v>
      </c>
      <c r="D97" s="8" t="s">
        <v>13</v>
      </c>
      <c r="E97" s="9"/>
      <c r="F97" s="9"/>
      <c r="G97" s="15" t="s">
        <v>16</v>
      </c>
      <c r="H97" s="15" t="s">
        <v>19</v>
      </c>
      <c r="I97" s="16" t="s">
        <v>17</v>
      </c>
      <c r="S97" s="3">
        <v>730</v>
      </c>
      <c r="T97" s="3">
        <f>AVERAGE(INDEX(B$2:B$4985,1+10*(ROW()-ROW($T$25))):INDEX(B$2:B$4985,10*(ROW()-ROW($T$25)+1)))</f>
        <v>784.2</v>
      </c>
      <c r="U97" s="31">
        <f t="shared" si="5"/>
        <v>182.15</v>
      </c>
      <c r="V97" s="31">
        <f t="shared" si="6"/>
        <v>455.375</v>
      </c>
      <c r="W97" s="31">
        <v>2190</v>
      </c>
      <c r="X97" s="3" t="e">
        <f>AVERAGE(INDEX(B$2:B$4985,1+30*(ROW()-ROW($T$25))):INDEX(B$2:B$4985,30*(ROW()-ROW($T$25)+1)))</f>
        <v>#DIV/0!</v>
      </c>
    </row>
    <row r="98" spans="1:24" x14ac:dyDescent="0.25">
      <c r="A98" s="4">
        <v>39189</v>
      </c>
      <c r="B98" s="3">
        <v>1600</v>
      </c>
      <c r="D98" s="7"/>
      <c r="E98" s="5"/>
      <c r="F98" s="6" t="s">
        <v>22</v>
      </c>
      <c r="G98" s="17">
        <v>185</v>
      </c>
      <c r="H98" s="17">
        <v>171239</v>
      </c>
      <c r="I98" s="18">
        <v>925.61621621621623</v>
      </c>
      <c r="S98" s="3">
        <v>740</v>
      </c>
      <c r="T98" s="3">
        <f>AVERAGE(INDEX(B$2:B$4985,1+10*(ROW()-ROW($T$25))):INDEX(B$2:B$4985,10*(ROW()-ROW($T$25)+1)))</f>
        <v>537.9</v>
      </c>
      <c r="U98" s="31">
        <f t="shared" si="5"/>
        <v>182.15</v>
      </c>
      <c r="V98" s="31">
        <f t="shared" si="6"/>
        <v>455.375</v>
      </c>
      <c r="W98" s="31">
        <v>2220</v>
      </c>
      <c r="X98" s="3" t="e">
        <f>AVERAGE(INDEX(B$2:B$4985,1+30*(ROW()-ROW($T$25))):INDEX(B$2:B$4985,30*(ROW()-ROW($T$25)+1)))</f>
        <v>#DIV/0!</v>
      </c>
    </row>
    <row r="99" spans="1:24" x14ac:dyDescent="0.25">
      <c r="A99" s="4">
        <v>39190</v>
      </c>
      <c r="B99" s="3">
        <v>2500</v>
      </c>
      <c r="D99" s="3">
        <v>2005</v>
      </c>
      <c r="E99" s="4">
        <v>38473</v>
      </c>
      <c r="F99" s="4">
        <v>38504</v>
      </c>
      <c r="G99" s="3">
        <v>17</v>
      </c>
      <c r="H99" s="10">
        <v>35405</v>
      </c>
      <c r="I99" s="14">
        <v>2082.6470588235293</v>
      </c>
      <c r="S99" s="3">
        <v>750</v>
      </c>
      <c r="T99" s="3">
        <f>AVERAGE(INDEX(B$2:B$4985,1+10*(ROW()-ROW($T$25))):INDEX(B$2:B$4985,10*(ROW()-ROW($T$25)+1)))</f>
        <v>4065.1</v>
      </c>
      <c r="U99" s="31">
        <f t="shared" si="5"/>
        <v>182.15</v>
      </c>
      <c r="V99" s="31">
        <f t="shared" si="6"/>
        <v>455.375</v>
      </c>
      <c r="W99" s="31">
        <v>2250</v>
      </c>
      <c r="X99" s="3" t="e">
        <f>AVERAGE(INDEX(B$2:B$4985,1+30*(ROW()-ROW($T$25))):INDEX(B$2:B$4985,30*(ROW()-ROW($T$25)+1)))</f>
        <v>#DIV/0!</v>
      </c>
    </row>
    <row r="100" spans="1:24" x14ac:dyDescent="0.25">
      <c r="A100" s="4">
        <v>39195</v>
      </c>
      <c r="B100" s="3">
        <v>1800</v>
      </c>
      <c r="D100" s="3">
        <v>2006</v>
      </c>
      <c r="E100" s="4">
        <v>38838</v>
      </c>
      <c r="F100" s="4">
        <v>38869</v>
      </c>
      <c r="G100" s="3">
        <v>16</v>
      </c>
      <c r="H100" s="10">
        <v>24300</v>
      </c>
      <c r="I100" s="14">
        <v>1518.75</v>
      </c>
      <c r="S100" s="3">
        <v>760</v>
      </c>
      <c r="T100" s="3">
        <f>AVERAGE(INDEX(B$2:B$4985,1+10*(ROW()-ROW($T$25))):INDEX(B$2:B$4985,10*(ROW()-ROW($T$25)+1)))</f>
        <v>481.3</v>
      </c>
      <c r="U100" s="31">
        <f t="shared" si="5"/>
        <v>182.15</v>
      </c>
      <c r="V100" s="31">
        <f t="shared" si="6"/>
        <v>455.375</v>
      </c>
      <c r="W100" s="31">
        <v>2280</v>
      </c>
      <c r="X100" s="3" t="e">
        <f>AVERAGE(INDEX(B$2:B$4985,1+30*(ROW()-ROW($T$25))):INDEX(B$2:B$4985,30*(ROW()-ROW($T$25)+1)))</f>
        <v>#DIV/0!</v>
      </c>
    </row>
    <row r="101" spans="1:24" x14ac:dyDescent="0.25">
      <c r="A101" s="4">
        <v>39196</v>
      </c>
      <c r="B101" s="3">
        <v>2300</v>
      </c>
      <c r="D101" s="3">
        <v>2007</v>
      </c>
      <c r="E101" s="4">
        <v>39203</v>
      </c>
      <c r="F101" s="4">
        <v>39234</v>
      </c>
      <c r="G101" s="3">
        <v>17</v>
      </c>
      <c r="H101" s="10">
        <v>13900</v>
      </c>
      <c r="I101" s="14">
        <v>817.64705882352939</v>
      </c>
      <c r="S101" s="3">
        <v>770</v>
      </c>
      <c r="T101" s="3">
        <f>AVERAGE(INDEX(B$2:B$4985,1+10*(ROW()-ROW($T$25))):INDEX(B$2:B$4985,10*(ROW()-ROW($T$25)+1)))</f>
        <v>515.5</v>
      </c>
      <c r="U101" s="31">
        <f t="shared" si="5"/>
        <v>182.15</v>
      </c>
      <c r="V101" s="31">
        <f t="shared" si="6"/>
        <v>455.375</v>
      </c>
      <c r="W101" s="31">
        <v>2310</v>
      </c>
      <c r="X101" s="3" t="e">
        <f>AVERAGE(INDEX(B$2:B$4985,1+30*(ROW()-ROW($T$25))):INDEX(B$2:B$4985,30*(ROW()-ROW($T$25)+1)))</f>
        <v>#DIV/0!</v>
      </c>
    </row>
    <row r="102" spans="1:24" x14ac:dyDescent="0.25">
      <c r="A102" s="4">
        <v>39197</v>
      </c>
      <c r="B102" s="3">
        <v>1000</v>
      </c>
      <c r="D102" s="3">
        <v>2008</v>
      </c>
      <c r="E102" s="4">
        <v>39569</v>
      </c>
      <c r="F102" s="4">
        <v>39600</v>
      </c>
      <c r="G102" s="3">
        <v>7</v>
      </c>
      <c r="H102" s="10">
        <v>7000</v>
      </c>
      <c r="I102" s="14">
        <v>1000</v>
      </c>
      <c r="S102" s="3">
        <v>780</v>
      </c>
      <c r="T102" s="3">
        <f>AVERAGE(INDEX(B$2:B$4985,1+10*(ROW()-ROW($T$25))):INDEX(B$2:B$4985,10*(ROW()-ROW($T$25)+1)))</f>
        <v>430.1</v>
      </c>
      <c r="U102" s="31">
        <f t="shared" si="5"/>
        <v>182.15</v>
      </c>
      <c r="V102" s="31">
        <f t="shared" si="6"/>
        <v>455.375</v>
      </c>
      <c r="W102" s="31">
        <v>2340</v>
      </c>
      <c r="X102" s="3" t="e">
        <f>AVERAGE(INDEX(B$2:B$4985,1+30*(ROW()-ROW($T$25))):INDEX(B$2:B$4985,30*(ROW()-ROW($T$25)+1)))</f>
        <v>#DIV/0!</v>
      </c>
    </row>
    <row r="103" spans="1:24" x14ac:dyDescent="0.25">
      <c r="A103" s="4">
        <v>39198</v>
      </c>
      <c r="B103" s="3">
        <v>200</v>
      </c>
      <c r="D103" s="3">
        <v>2009</v>
      </c>
      <c r="E103" s="4">
        <v>39934</v>
      </c>
      <c r="F103" s="4">
        <v>39965</v>
      </c>
      <c r="G103" s="3">
        <v>0</v>
      </c>
      <c r="H103" s="10">
        <v>0</v>
      </c>
      <c r="I103" s="14" t="e">
        <v>#DIV/0!</v>
      </c>
      <c r="S103" s="3">
        <v>790</v>
      </c>
      <c r="T103" s="3">
        <f>AVERAGE(INDEX(B$2:B$4985,1+10*(ROW()-ROW($T$25))):INDEX(B$2:B$4985,10*(ROW()-ROW($T$25)+1)))</f>
        <v>1278.7</v>
      </c>
      <c r="U103" s="31">
        <f t="shared" si="5"/>
        <v>182.15</v>
      </c>
      <c r="V103" s="31">
        <f t="shared" si="6"/>
        <v>455.375</v>
      </c>
      <c r="W103" s="31">
        <v>2370</v>
      </c>
      <c r="X103" s="3" t="e">
        <f>AVERAGE(INDEX(B$2:B$4985,1+30*(ROW()-ROW($T$25))):INDEX(B$2:B$4985,30*(ROW()-ROW($T$25)+1)))</f>
        <v>#DIV/0!</v>
      </c>
    </row>
    <row r="104" spans="1:24" x14ac:dyDescent="0.25">
      <c r="A104" s="4">
        <v>39202</v>
      </c>
      <c r="B104" s="3">
        <v>2200</v>
      </c>
      <c r="D104" s="3">
        <v>2010</v>
      </c>
      <c r="E104" s="4">
        <v>40299</v>
      </c>
      <c r="F104" s="4">
        <v>40330</v>
      </c>
      <c r="G104" s="3">
        <v>17</v>
      </c>
      <c r="H104" s="10">
        <v>10525</v>
      </c>
      <c r="I104" s="14">
        <v>619.11764705882354</v>
      </c>
      <c r="S104" s="3">
        <v>800</v>
      </c>
      <c r="T104" s="3">
        <f>AVERAGE(INDEX(B$2:B$4985,1+10*(ROW()-ROW($T$25))):INDEX(B$2:B$4985,10*(ROW()-ROW($T$25)+1)))</f>
        <v>820.9</v>
      </c>
      <c r="U104" s="31">
        <f t="shared" si="5"/>
        <v>182.15</v>
      </c>
      <c r="V104" s="31">
        <f t="shared" si="6"/>
        <v>455.375</v>
      </c>
      <c r="W104" s="31">
        <v>2400</v>
      </c>
      <c r="X104" s="3" t="e">
        <f>AVERAGE(INDEX(B$2:B$4985,1+30*(ROW()-ROW($T$25))):INDEX(B$2:B$4985,30*(ROW()-ROW($T$25)+1)))</f>
        <v>#DIV/0!</v>
      </c>
    </row>
    <row r="105" spans="1:24" x14ac:dyDescent="0.25">
      <c r="A105" s="4">
        <v>39203</v>
      </c>
      <c r="B105" s="3">
        <v>850</v>
      </c>
      <c r="D105" s="3">
        <v>2011</v>
      </c>
      <c r="E105" s="4">
        <v>40664</v>
      </c>
      <c r="F105" s="4">
        <v>40695</v>
      </c>
      <c r="G105" s="3">
        <v>18</v>
      </c>
      <c r="H105" s="10">
        <v>7890</v>
      </c>
      <c r="I105" s="14">
        <v>438.33333333333331</v>
      </c>
      <c r="S105" s="3">
        <v>810</v>
      </c>
      <c r="T105" s="3">
        <f>AVERAGE(INDEX(B$2:B$4985,1+10*(ROW()-ROW($T$25))):INDEX(B$2:B$4985,10*(ROW()-ROW($T$25)+1)))</f>
        <v>43.8</v>
      </c>
      <c r="U105" s="31">
        <f t="shared" si="5"/>
        <v>182.15</v>
      </c>
      <c r="V105" s="31">
        <f t="shared" si="6"/>
        <v>455.375</v>
      </c>
      <c r="W105" s="31">
        <v>2430</v>
      </c>
      <c r="X105" s="3" t="e">
        <f>AVERAGE(INDEX(B$2:B$4985,1+30*(ROW()-ROW($T$25))):INDEX(B$2:B$4985,30*(ROW()-ROW($T$25)+1)))</f>
        <v>#DIV/0!</v>
      </c>
    </row>
    <row r="106" spans="1:24" x14ac:dyDescent="0.25">
      <c r="A106" s="4">
        <v>39204</v>
      </c>
      <c r="B106" s="3">
        <v>1050</v>
      </c>
      <c r="D106" s="3">
        <v>2012</v>
      </c>
      <c r="E106" s="4">
        <v>41030</v>
      </c>
      <c r="F106" s="4">
        <v>41061</v>
      </c>
      <c r="G106" s="3">
        <v>12</v>
      </c>
      <c r="H106" s="10">
        <v>7550</v>
      </c>
      <c r="I106" s="14">
        <v>629.16666666666663</v>
      </c>
      <c r="S106" s="3">
        <v>820</v>
      </c>
      <c r="T106" s="3">
        <f>AVERAGE(INDEX(B$2:B$4985,1+10*(ROW()-ROW($T$25))):INDEX(B$2:B$4985,10*(ROW()-ROW($T$25)+1)))</f>
        <v>1539.9</v>
      </c>
      <c r="U106" s="31">
        <f t="shared" si="5"/>
        <v>182.15</v>
      </c>
      <c r="V106" s="31">
        <f t="shared" si="6"/>
        <v>455.375</v>
      </c>
      <c r="W106" s="31">
        <v>2460</v>
      </c>
      <c r="X106" s="3" t="e">
        <f>AVERAGE(INDEX(B$2:B$4985,1+30*(ROW()-ROW($T$25))):INDEX(B$2:B$4985,30*(ROW()-ROW($T$25)+1)))</f>
        <v>#DIV/0!</v>
      </c>
    </row>
    <row r="107" spans="1:24" x14ac:dyDescent="0.25">
      <c r="A107" s="4">
        <v>39209</v>
      </c>
      <c r="B107" s="3">
        <v>1500</v>
      </c>
      <c r="D107" s="3">
        <v>2013</v>
      </c>
      <c r="E107" s="4">
        <v>41395</v>
      </c>
      <c r="F107" s="4">
        <v>41426</v>
      </c>
      <c r="G107" s="3">
        <v>17</v>
      </c>
      <c r="H107" s="10">
        <v>16767</v>
      </c>
      <c r="I107" s="14">
        <v>986.29411764705878</v>
      </c>
      <c r="S107" s="3">
        <v>830</v>
      </c>
      <c r="T107" s="3">
        <f>AVERAGE(INDEX(B$2:B$4985,1+10*(ROW()-ROW($T$25))):INDEX(B$2:B$4985,10*(ROW()-ROW($T$25)+1)))</f>
        <v>1187.5999999999999</v>
      </c>
      <c r="U107" s="31">
        <f t="shared" si="5"/>
        <v>182.15</v>
      </c>
      <c r="V107" s="31">
        <f t="shared" si="6"/>
        <v>455.375</v>
      </c>
      <c r="W107" s="31">
        <v>2490</v>
      </c>
      <c r="X107" s="3" t="e">
        <f>AVERAGE(INDEX(B$2:B$4985,1+30*(ROW()-ROW($T$25))):INDEX(B$2:B$4985,30*(ROW()-ROW($T$25)+1)))</f>
        <v>#DIV/0!</v>
      </c>
    </row>
    <row r="108" spans="1:24" x14ac:dyDescent="0.25">
      <c r="A108" s="4">
        <v>39210</v>
      </c>
      <c r="B108" s="3">
        <v>900</v>
      </c>
      <c r="D108" s="3">
        <v>2014</v>
      </c>
      <c r="E108" s="4">
        <v>41760</v>
      </c>
      <c r="F108" s="4">
        <v>41791</v>
      </c>
      <c r="G108" s="3">
        <v>9</v>
      </c>
      <c r="H108" s="10">
        <v>2445</v>
      </c>
      <c r="I108" s="14">
        <v>271.66666666666669</v>
      </c>
      <c r="S108" s="3">
        <v>840</v>
      </c>
      <c r="T108" s="3">
        <f>AVERAGE(INDEX(B$2:B$4985,1+10*(ROW()-ROW($T$25))):INDEX(B$2:B$4985,10*(ROW()-ROW($T$25)+1)))</f>
        <v>1447.8</v>
      </c>
      <c r="U108" s="31">
        <f t="shared" si="5"/>
        <v>182.15</v>
      </c>
      <c r="V108" s="31">
        <f t="shared" si="6"/>
        <v>455.375</v>
      </c>
      <c r="W108" s="31">
        <v>2520</v>
      </c>
      <c r="X108" s="3" t="e">
        <f>AVERAGE(INDEX(B$2:B$4985,1+30*(ROW()-ROW($T$25))):INDEX(B$2:B$4985,30*(ROW()-ROW($T$25)+1)))</f>
        <v>#DIV/0!</v>
      </c>
    </row>
    <row r="109" spans="1:24" x14ac:dyDescent="0.25">
      <c r="A109" s="4">
        <v>39211</v>
      </c>
      <c r="B109" s="3">
        <v>1600</v>
      </c>
      <c r="D109" s="3">
        <v>2015</v>
      </c>
      <c r="E109" s="4">
        <v>42125</v>
      </c>
      <c r="F109" s="4">
        <v>42156</v>
      </c>
      <c r="G109" s="3">
        <v>13</v>
      </c>
      <c r="H109" s="10">
        <v>6920</v>
      </c>
      <c r="I109" s="14">
        <v>532.30769230769226</v>
      </c>
      <c r="S109" s="3">
        <v>850</v>
      </c>
      <c r="T109" s="3">
        <f>AVERAGE(INDEX(B$2:B$4985,1+10*(ROW()-ROW($T$25))):INDEX(B$2:B$4985,10*(ROW()-ROW($T$25)+1)))</f>
        <v>951.6</v>
      </c>
      <c r="U109" s="31">
        <f t="shared" si="5"/>
        <v>182.15</v>
      </c>
      <c r="V109" s="31">
        <f t="shared" si="6"/>
        <v>455.375</v>
      </c>
      <c r="W109" s="31">
        <v>2550</v>
      </c>
      <c r="X109" s="3" t="e">
        <f>AVERAGE(INDEX(B$2:B$4985,1+30*(ROW()-ROW($T$25))):INDEX(B$2:B$4985,30*(ROW()-ROW($T$25)+1)))</f>
        <v>#DIV/0!</v>
      </c>
    </row>
    <row r="110" spans="1:24" x14ac:dyDescent="0.25">
      <c r="A110" s="4">
        <v>39212</v>
      </c>
      <c r="B110" s="3">
        <v>1250</v>
      </c>
      <c r="D110" s="3">
        <v>2016</v>
      </c>
      <c r="E110" s="4">
        <v>42491</v>
      </c>
      <c r="F110" s="4">
        <v>42522</v>
      </c>
      <c r="G110" s="3">
        <v>12</v>
      </c>
      <c r="H110" s="10">
        <v>9892</v>
      </c>
      <c r="I110" s="14">
        <v>824.33333333333337</v>
      </c>
      <c r="S110" s="3">
        <v>860</v>
      </c>
      <c r="T110" s="3">
        <f>AVERAGE(INDEX(B$2:B$4985,1+10*(ROW()-ROW($T$25))):INDEX(B$2:B$4985,10*(ROW()-ROW($T$25)+1)))</f>
        <v>1391.2</v>
      </c>
      <c r="U110" s="31">
        <f t="shared" si="5"/>
        <v>182.15</v>
      </c>
      <c r="V110" s="31">
        <f t="shared" si="6"/>
        <v>455.375</v>
      </c>
      <c r="W110" s="31">
        <v>2580</v>
      </c>
      <c r="X110" s="3" t="e">
        <f>AVERAGE(INDEX(B$2:B$4985,1+30*(ROW()-ROW($T$25))):INDEX(B$2:B$4985,30*(ROW()-ROW($T$25)+1)))</f>
        <v>#DIV/0!</v>
      </c>
    </row>
    <row r="111" spans="1:24" x14ac:dyDescent="0.25">
      <c r="A111" s="4">
        <v>39216</v>
      </c>
      <c r="B111" s="3">
        <v>950</v>
      </c>
      <c r="D111" s="3">
        <v>2017</v>
      </c>
      <c r="E111" s="4">
        <v>42856</v>
      </c>
      <c r="F111" s="4">
        <v>42887</v>
      </c>
      <c r="G111" s="3">
        <v>0</v>
      </c>
      <c r="H111" s="10">
        <v>0</v>
      </c>
      <c r="I111" s="14" t="e">
        <v>#DIV/0!</v>
      </c>
      <c r="S111" s="3">
        <v>870</v>
      </c>
      <c r="T111" s="3">
        <f>AVERAGE(INDEX(B$2:B$4985,1+10*(ROW()-ROW($T$25))):INDEX(B$2:B$4985,10*(ROW()-ROW($T$25)+1)))</f>
        <v>836</v>
      </c>
      <c r="U111" s="31">
        <f t="shared" si="5"/>
        <v>182.15</v>
      </c>
      <c r="V111" s="31">
        <f t="shared" si="6"/>
        <v>455.375</v>
      </c>
      <c r="W111" s="31">
        <v>2610</v>
      </c>
      <c r="X111" s="3" t="e">
        <f>AVERAGE(INDEX(B$2:B$4985,1+30*(ROW()-ROW($T$25))):INDEX(B$2:B$4985,30*(ROW()-ROW($T$25)+1)))</f>
        <v>#DIV/0!</v>
      </c>
    </row>
    <row r="112" spans="1:24" x14ac:dyDescent="0.25">
      <c r="A112" s="4">
        <v>39217</v>
      </c>
      <c r="B112" s="3">
        <v>900</v>
      </c>
      <c r="D112" s="3">
        <v>2018</v>
      </c>
      <c r="E112" s="4">
        <v>43221</v>
      </c>
      <c r="F112" s="4">
        <v>43252</v>
      </c>
      <c r="G112" s="3">
        <v>0</v>
      </c>
      <c r="H112" s="10">
        <v>0</v>
      </c>
      <c r="I112" s="14" t="e">
        <v>#DIV/0!</v>
      </c>
      <c r="S112" s="3">
        <v>880</v>
      </c>
      <c r="T112" s="3">
        <f>AVERAGE(INDEX(B$2:B$4985,1+10*(ROW()-ROW($T$25))):INDEX(B$2:B$4985,10*(ROW()-ROW($T$25)+1)))</f>
        <v>75.400000000000006</v>
      </c>
      <c r="U112" s="31">
        <f t="shared" si="5"/>
        <v>182.15</v>
      </c>
      <c r="V112" s="31">
        <f t="shared" si="6"/>
        <v>455.375</v>
      </c>
      <c r="W112" s="31">
        <v>2640</v>
      </c>
      <c r="X112" s="3" t="e">
        <f>AVERAGE(INDEX(B$2:B$4985,1+30*(ROW()-ROW($T$25))):INDEX(B$2:B$4985,30*(ROW()-ROW($T$25)+1)))</f>
        <v>#DIV/0!</v>
      </c>
    </row>
    <row r="113" spans="1:24" x14ac:dyDescent="0.25">
      <c r="A113" s="4">
        <v>39218</v>
      </c>
      <c r="B113" s="3">
        <v>500</v>
      </c>
      <c r="D113" s="3">
        <v>2019</v>
      </c>
      <c r="E113" s="4">
        <v>43586</v>
      </c>
      <c r="F113" s="4">
        <v>43617</v>
      </c>
      <c r="G113" s="3">
        <v>12</v>
      </c>
      <c r="H113" s="10">
        <v>14650</v>
      </c>
      <c r="I113" s="14">
        <v>1220.8333333333333</v>
      </c>
      <c r="S113" s="3">
        <v>890</v>
      </c>
      <c r="T113" s="3">
        <f>AVERAGE(INDEX(B$2:B$4985,1+10*(ROW()-ROW($T$25))):INDEX(B$2:B$4985,10*(ROW()-ROW($T$25)+1)))</f>
        <v>306.7</v>
      </c>
      <c r="U113" s="31">
        <f t="shared" si="5"/>
        <v>182.15</v>
      </c>
      <c r="V113" s="31">
        <f t="shared" si="6"/>
        <v>455.375</v>
      </c>
      <c r="W113" s="31">
        <v>2670</v>
      </c>
      <c r="X113" s="3" t="e">
        <f>AVERAGE(INDEX(B$2:B$4985,1+30*(ROW()-ROW($T$25))):INDEX(B$2:B$4985,30*(ROW()-ROW($T$25)+1)))</f>
        <v>#DIV/0!</v>
      </c>
    </row>
    <row r="114" spans="1:24" x14ac:dyDescent="0.25">
      <c r="A114" s="4">
        <v>39223</v>
      </c>
      <c r="B114" s="3">
        <v>1050</v>
      </c>
      <c r="D114" s="3">
        <v>2020</v>
      </c>
      <c r="E114" s="4">
        <v>43952</v>
      </c>
      <c r="F114" s="4">
        <v>43983</v>
      </c>
      <c r="G114" s="3">
        <v>13</v>
      </c>
      <c r="H114" s="10">
        <v>11870</v>
      </c>
      <c r="I114" s="14">
        <v>913.07692307692309</v>
      </c>
      <c r="S114" s="3">
        <v>900</v>
      </c>
      <c r="T114" s="3">
        <f>AVERAGE(INDEX(B$2:B$4985,1+10*(ROW()-ROW($T$25))):INDEX(B$2:B$4985,10*(ROW()-ROW($T$25)+1)))</f>
        <v>609.5</v>
      </c>
      <c r="U114" s="31">
        <f t="shared" si="5"/>
        <v>182.15</v>
      </c>
      <c r="V114" s="31">
        <f t="shared" si="6"/>
        <v>455.375</v>
      </c>
      <c r="W114" s="31">
        <v>2700</v>
      </c>
      <c r="X114" s="3" t="e">
        <f>AVERAGE(INDEX(B$2:B$4985,1+30*(ROW()-ROW($T$25))):INDEX(B$2:B$4985,30*(ROW()-ROW($T$25)+1)))</f>
        <v>#DIV/0!</v>
      </c>
    </row>
    <row r="115" spans="1:24" x14ac:dyDescent="0.25">
      <c r="A115" s="4">
        <v>39224</v>
      </c>
      <c r="B115" s="3">
        <v>600</v>
      </c>
      <c r="D115" s="3">
        <v>2021</v>
      </c>
      <c r="E115" s="4">
        <v>44317</v>
      </c>
      <c r="F115" s="4">
        <v>44348</v>
      </c>
      <c r="G115" s="3">
        <v>5</v>
      </c>
      <c r="H115" s="10">
        <v>2125</v>
      </c>
      <c r="I115" s="14">
        <v>425</v>
      </c>
      <c r="S115" s="3">
        <v>910</v>
      </c>
      <c r="T115" s="3">
        <f>AVERAGE(INDEX(B$2:B$4985,1+10*(ROW()-ROW($T$25))):INDEX(B$2:B$4985,10*(ROW()-ROW($T$25)+1)))</f>
        <v>360.7</v>
      </c>
      <c r="U115" s="31">
        <f t="shared" si="5"/>
        <v>182.15</v>
      </c>
      <c r="V115" s="31">
        <f t="shared" si="6"/>
        <v>455.375</v>
      </c>
      <c r="W115" s="31">
        <v>2730</v>
      </c>
      <c r="X115" s="3" t="e">
        <f>AVERAGE(INDEX(B$2:B$4985,1+30*(ROW()-ROW($T$25))):INDEX(B$2:B$4985,30*(ROW()-ROW($T$25)+1)))</f>
        <v>#DIV/0!</v>
      </c>
    </row>
    <row r="116" spans="1:24" x14ac:dyDescent="0.25">
      <c r="A116" s="4">
        <v>39225</v>
      </c>
      <c r="B116" s="3">
        <v>700</v>
      </c>
      <c r="S116" s="3">
        <v>920</v>
      </c>
      <c r="T116" s="3">
        <f>AVERAGE(INDEX(B$2:B$4985,1+10*(ROW()-ROW($T$25))):INDEX(B$2:B$4985,10*(ROW()-ROW($T$25)+1)))</f>
        <v>173.6</v>
      </c>
      <c r="U116" s="31">
        <f t="shared" si="5"/>
        <v>182.15</v>
      </c>
      <c r="V116" s="31">
        <f t="shared" si="6"/>
        <v>455.375</v>
      </c>
      <c r="W116" s="31">
        <v>2760</v>
      </c>
      <c r="X116" s="3" t="e">
        <f>AVERAGE(INDEX(B$2:B$4985,1+30*(ROW()-ROW($T$25))):INDEX(B$2:B$4985,30*(ROW()-ROW($T$25)+1)))</f>
        <v>#DIV/0!</v>
      </c>
    </row>
    <row r="117" spans="1:24" x14ac:dyDescent="0.25">
      <c r="A117" s="4">
        <v>39226</v>
      </c>
      <c r="B117" s="3">
        <v>350</v>
      </c>
      <c r="D117" s="8" t="s">
        <v>12</v>
      </c>
      <c r="E117" s="9"/>
      <c r="F117" s="9"/>
      <c r="G117" s="15" t="s">
        <v>16</v>
      </c>
      <c r="H117" s="15" t="s">
        <v>19</v>
      </c>
      <c r="I117" s="16" t="s">
        <v>17</v>
      </c>
      <c r="S117" s="3">
        <v>930</v>
      </c>
      <c r="T117" s="3">
        <f>AVERAGE(INDEX(B$2:B$4985,1+10*(ROW()-ROW($T$25))):INDEX(B$2:B$4985,10*(ROW()-ROW($T$25)+1)))</f>
        <v>1219.5</v>
      </c>
      <c r="U117" s="31">
        <f t="shared" si="5"/>
        <v>182.15</v>
      </c>
      <c r="V117" s="31">
        <f t="shared" si="6"/>
        <v>455.375</v>
      </c>
      <c r="W117" s="31">
        <v>2790</v>
      </c>
      <c r="X117" s="3" t="e">
        <f>AVERAGE(INDEX(B$2:B$4985,1+30*(ROW()-ROW($T$25))):INDEX(B$2:B$4985,30*(ROW()-ROW($T$25)+1)))</f>
        <v>#DIV/0!</v>
      </c>
    </row>
    <row r="118" spans="1:24" x14ac:dyDescent="0.25">
      <c r="A118" s="4">
        <v>39230</v>
      </c>
      <c r="B118" s="3">
        <v>700</v>
      </c>
      <c r="D118" s="7"/>
      <c r="E118" s="5"/>
      <c r="F118" s="6" t="s">
        <v>22</v>
      </c>
      <c r="G118" s="17">
        <v>200</v>
      </c>
      <c r="H118" s="17">
        <v>220525</v>
      </c>
      <c r="I118" s="18">
        <v>1102.625</v>
      </c>
      <c r="S118" s="3">
        <v>940</v>
      </c>
      <c r="T118" s="3">
        <f>AVERAGE(INDEX(B$2:B$4985,1+10*(ROW()-ROW($T$25))):INDEX(B$2:B$4985,10*(ROW()-ROW($T$25)+1)))</f>
        <v>815.9</v>
      </c>
      <c r="U118" s="31">
        <f t="shared" si="5"/>
        <v>182.15</v>
      </c>
      <c r="V118" s="31">
        <f t="shared" si="6"/>
        <v>455.375</v>
      </c>
      <c r="W118" s="31">
        <v>2820</v>
      </c>
      <c r="X118" s="3" t="e">
        <f>AVERAGE(INDEX(B$2:B$4985,1+30*(ROW()-ROW($T$25))):INDEX(B$2:B$4985,30*(ROW()-ROW($T$25)+1)))</f>
        <v>#DIV/0!</v>
      </c>
    </row>
    <row r="119" spans="1:24" x14ac:dyDescent="0.25">
      <c r="A119" s="4">
        <v>39231</v>
      </c>
      <c r="B119" s="3">
        <v>200</v>
      </c>
      <c r="D119" s="3">
        <v>2005</v>
      </c>
      <c r="E119" s="4">
        <v>38504</v>
      </c>
      <c r="F119" s="4">
        <v>38534</v>
      </c>
      <c r="G119" s="3">
        <v>12</v>
      </c>
      <c r="H119" s="10">
        <v>18285</v>
      </c>
      <c r="I119" s="14">
        <v>1523.75</v>
      </c>
      <c r="S119" s="3">
        <v>950</v>
      </c>
      <c r="T119" s="3">
        <f>AVERAGE(INDEX(B$2:B$4985,1+10*(ROW()-ROW($T$25))):INDEX(B$2:B$4985,10*(ROW()-ROW($T$25)+1)))</f>
        <v>3040</v>
      </c>
      <c r="U119" s="31">
        <f t="shared" si="5"/>
        <v>182.15</v>
      </c>
      <c r="V119" s="31">
        <f t="shared" si="6"/>
        <v>455.375</v>
      </c>
      <c r="W119" s="31">
        <v>2850</v>
      </c>
      <c r="X119" s="3" t="e">
        <f>AVERAGE(INDEX(B$2:B$4985,1+30*(ROW()-ROW($T$25))):INDEX(B$2:B$4985,30*(ROW()-ROW($T$25)+1)))</f>
        <v>#DIV/0!</v>
      </c>
    </row>
    <row r="120" spans="1:24" x14ac:dyDescent="0.25">
      <c r="A120" s="4">
        <v>39232</v>
      </c>
      <c r="B120" s="3">
        <v>400</v>
      </c>
      <c r="D120" s="3">
        <v>2006</v>
      </c>
      <c r="E120" s="4">
        <v>38869</v>
      </c>
      <c r="F120" s="4">
        <v>38899</v>
      </c>
      <c r="G120" s="3">
        <v>12</v>
      </c>
      <c r="H120" s="10">
        <v>10465</v>
      </c>
      <c r="I120" s="14">
        <v>872.08333333333337</v>
      </c>
      <c r="S120" s="3">
        <v>960</v>
      </c>
      <c r="T120" s="3">
        <f>AVERAGE(INDEX(B$2:B$4985,1+10*(ROW()-ROW($T$25))):INDEX(B$2:B$4985,10*(ROW()-ROW($T$25)+1)))</f>
        <v>1835</v>
      </c>
      <c r="U120" s="31">
        <f t="shared" si="5"/>
        <v>182.15</v>
      </c>
      <c r="V120" s="31">
        <f t="shared" si="6"/>
        <v>455.375</v>
      </c>
      <c r="W120" s="31">
        <v>2880</v>
      </c>
      <c r="X120" s="3" t="e">
        <f>AVERAGE(INDEX(B$2:B$4985,1+30*(ROW()-ROW($T$25))):INDEX(B$2:B$4985,30*(ROW()-ROW($T$25)+1)))</f>
        <v>#DIV/0!</v>
      </c>
    </row>
    <row r="121" spans="1:24" x14ac:dyDescent="0.25">
      <c r="A121" s="4">
        <v>39233</v>
      </c>
      <c r="B121" s="3">
        <v>400</v>
      </c>
      <c r="D121" s="3">
        <v>2007</v>
      </c>
      <c r="E121" s="4">
        <v>39234</v>
      </c>
      <c r="F121" s="4">
        <v>39264</v>
      </c>
      <c r="G121" s="3">
        <v>14</v>
      </c>
      <c r="H121" s="10">
        <v>18300</v>
      </c>
      <c r="I121" s="14">
        <v>1307.1428571428571</v>
      </c>
      <c r="S121" s="3">
        <v>970</v>
      </c>
      <c r="T121" s="3">
        <f>AVERAGE(INDEX(B$2:B$4985,1+10*(ROW()-ROW($T$25))):INDEX(B$2:B$4985,10*(ROW()-ROW($T$25)+1)))</f>
        <v>1924.5</v>
      </c>
      <c r="U121" s="31">
        <f t="shared" si="5"/>
        <v>182.15</v>
      </c>
      <c r="V121" s="31">
        <f t="shared" si="6"/>
        <v>455.375</v>
      </c>
      <c r="W121" s="31">
        <v>2910</v>
      </c>
      <c r="X121" s="3" t="e">
        <f>AVERAGE(INDEX(B$2:B$4985,1+30*(ROW()-ROW($T$25))):INDEX(B$2:B$4985,30*(ROW()-ROW($T$25)+1)))</f>
        <v>#DIV/0!</v>
      </c>
    </row>
    <row r="122" spans="1:24" x14ac:dyDescent="0.25">
      <c r="A122" s="4">
        <v>39237</v>
      </c>
      <c r="B122" s="3">
        <v>700</v>
      </c>
      <c r="D122" s="3">
        <v>2008</v>
      </c>
      <c r="E122" s="4">
        <v>39600</v>
      </c>
      <c r="F122" s="4">
        <v>39630</v>
      </c>
      <c r="G122" s="3">
        <v>13</v>
      </c>
      <c r="H122" s="10">
        <v>9970</v>
      </c>
      <c r="I122" s="14">
        <v>766.92307692307691</v>
      </c>
      <c r="S122" s="3">
        <v>980</v>
      </c>
      <c r="T122" s="3">
        <f>AVERAGE(INDEX(B$2:B$4985,1+10*(ROW()-ROW($T$25))):INDEX(B$2:B$4985,10*(ROW()-ROW($T$25)+1)))</f>
        <v>1334.3</v>
      </c>
      <c r="U122" s="31">
        <f t="shared" si="5"/>
        <v>182.15</v>
      </c>
      <c r="V122" s="31">
        <f t="shared" si="6"/>
        <v>455.375</v>
      </c>
      <c r="W122" s="31">
        <v>2940</v>
      </c>
      <c r="X122" s="3" t="e">
        <f>AVERAGE(INDEX(B$2:B$4985,1+30*(ROW()-ROW($T$25))):INDEX(B$2:B$4985,30*(ROW()-ROW($T$25)+1)))</f>
        <v>#DIV/0!</v>
      </c>
    </row>
    <row r="123" spans="1:24" x14ac:dyDescent="0.25">
      <c r="A123" s="4">
        <v>39238</v>
      </c>
      <c r="B123" s="3">
        <v>500</v>
      </c>
      <c r="D123" s="3">
        <v>2009</v>
      </c>
      <c r="E123" s="4">
        <v>39965</v>
      </c>
      <c r="F123" s="4">
        <v>39995</v>
      </c>
      <c r="G123" s="3">
        <v>13</v>
      </c>
      <c r="H123" s="10">
        <v>15800</v>
      </c>
      <c r="I123" s="14">
        <v>1215.3846153846155</v>
      </c>
      <c r="S123" s="3">
        <v>990</v>
      </c>
      <c r="T123" s="3">
        <f>AVERAGE(INDEX(B$2:B$4985,1+10*(ROW()-ROW($T$25))):INDEX(B$2:B$4985,10*(ROW()-ROW($T$25)+1)))</f>
        <v>181.2</v>
      </c>
      <c r="U123" s="31">
        <f t="shared" si="5"/>
        <v>182.15</v>
      </c>
      <c r="V123" s="31">
        <f t="shared" si="6"/>
        <v>455.375</v>
      </c>
      <c r="W123" s="31">
        <v>2970</v>
      </c>
      <c r="X123" s="3" t="e">
        <f>AVERAGE(INDEX(B$2:B$4985,1+30*(ROW()-ROW($T$25))):INDEX(B$2:B$4985,30*(ROW()-ROW($T$25)+1)))</f>
        <v>#DIV/0!</v>
      </c>
    </row>
    <row r="124" spans="1:24" x14ac:dyDescent="0.25">
      <c r="A124" s="4">
        <v>39239</v>
      </c>
      <c r="B124" s="3">
        <v>500</v>
      </c>
      <c r="D124" s="3">
        <v>2010</v>
      </c>
      <c r="E124" s="4">
        <v>40330</v>
      </c>
      <c r="F124" s="4">
        <v>40360</v>
      </c>
      <c r="G124" s="3">
        <v>16</v>
      </c>
      <c r="H124" s="10">
        <v>16650</v>
      </c>
      <c r="I124" s="14">
        <v>1040.625</v>
      </c>
      <c r="S124" s="3">
        <v>1000</v>
      </c>
      <c r="T124" s="3">
        <f>AVERAGE(INDEX(B$2:B$4985,1+10*(ROW()-ROW($T$25))):INDEX(B$2:B$4985,10*(ROW()-ROW($T$25)+1)))</f>
        <v>1799.5</v>
      </c>
      <c r="U124" s="31">
        <f t="shared" si="5"/>
        <v>182.15</v>
      </c>
      <c r="V124" s="31">
        <f t="shared" si="6"/>
        <v>455.375</v>
      </c>
      <c r="W124" s="31">
        <v>3000</v>
      </c>
      <c r="X124" s="3" t="e">
        <f>AVERAGE(INDEX(B$2:B$4985,1+30*(ROW()-ROW($T$25))):INDEX(B$2:B$4985,30*(ROW()-ROW($T$25)+1)))</f>
        <v>#DIV/0!</v>
      </c>
    </row>
    <row r="125" spans="1:24" x14ac:dyDescent="0.25">
      <c r="A125" s="4">
        <v>39244</v>
      </c>
      <c r="B125" s="3">
        <v>1600</v>
      </c>
      <c r="D125" s="3">
        <v>2011</v>
      </c>
      <c r="E125" s="4">
        <v>40695</v>
      </c>
      <c r="F125" s="4">
        <v>40725</v>
      </c>
      <c r="G125" s="3">
        <v>12</v>
      </c>
      <c r="H125" s="10">
        <v>15050</v>
      </c>
      <c r="I125" s="14">
        <v>1254.1666666666667</v>
      </c>
      <c r="S125" s="3">
        <v>1010</v>
      </c>
      <c r="T125" s="3">
        <f>AVERAGE(INDEX(B$2:B$4985,1+10*(ROW()-ROW($T$25))):INDEX(B$2:B$4985,10*(ROW()-ROW($T$25)+1)))</f>
        <v>945</v>
      </c>
      <c r="U125" s="31">
        <f t="shared" si="5"/>
        <v>182.15</v>
      </c>
      <c r="V125" s="31">
        <f t="shared" si="6"/>
        <v>455.375</v>
      </c>
      <c r="W125" s="31">
        <v>3030</v>
      </c>
      <c r="X125" s="3" t="e">
        <f>AVERAGE(INDEX(B$2:B$4985,1+30*(ROW()-ROW($T$25))):INDEX(B$2:B$4985,30*(ROW()-ROW($T$25)+1)))</f>
        <v>#DIV/0!</v>
      </c>
    </row>
    <row r="126" spans="1:24" x14ac:dyDescent="0.25">
      <c r="A126" s="4">
        <v>39245</v>
      </c>
      <c r="B126" s="3">
        <v>1500</v>
      </c>
      <c r="D126" s="3">
        <v>2012</v>
      </c>
      <c r="E126" s="4">
        <v>41061</v>
      </c>
      <c r="F126" s="4">
        <v>41091</v>
      </c>
      <c r="G126" s="3">
        <v>13</v>
      </c>
      <c r="H126" s="10">
        <v>8850</v>
      </c>
      <c r="I126" s="14">
        <v>680.76923076923072</v>
      </c>
      <c r="S126" s="3">
        <v>1020</v>
      </c>
      <c r="T126" s="3">
        <f>AVERAGE(INDEX(B$2:B$4985,1+10*(ROW()-ROW($T$25))):INDEX(B$2:B$4985,10*(ROW()-ROW($T$25)+1)))</f>
        <v>938</v>
      </c>
      <c r="U126" s="31">
        <f t="shared" si="5"/>
        <v>182.15</v>
      </c>
      <c r="V126" s="31">
        <f t="shared" si="6"/>
        <v>455.375</v>
      </c>
      <c r="W126" s="31">
        <v>3060</v>
      </c>
      <c r="X126" s="3" t="e">
        <f>AVERAGE(INDEX(B$2:B$4985,1+30*(ROW()-ROW($T$25))):INDEX(B$2:B$4985,30*(ROW()-ROW($T$25)+1)))</f>
        <v>#DIV/0!</v>
      </c>
    </row>
    <row r="127" spans="1:24" x14ac:dyDescent="0.25">
      <c r="A127" s="4">
        <v>39246</v>
      </c>
      <c r="B127" s="3">
        <v>1700</v>
      </c>
      <c r="D127" s="3">
        <v>2013</v>
      </c>
      <c r="E127" s="4">
        <v>41426</v>
      </c>
      <c r="F127" s="4">
        <v>41456</v>
      </c>
      <c r="G127" s="3">
        <v>11</v>
      </c>
      <c r="H127" s="10">
        <v>10640</v>
      </c>
      <c r="I127" s="14">
        <v>967.27272727272725</v>
      </c>
      <c r="S127" s="3">
        <v>1030</v>
      </c>
      <c r="T127" s="3">
        <f>AVERAGE(INDEX(B$2:B$4985,1+10*(ROW()-ROW($T$25))):INDEX(B$2:B$4985,10*(ROW()-ROW($T$25)+1)))</f>
        <v>805</v>
      </c>
      <c r="U127" s="31">
        <f t="shared" si="5"/>
        <v>182.15</v>
      </c>
      <c r="V127" s="31">
        <f t="shared" si="6"/>
        <v>455.375</v>
      </c>
      <c r="W127" s="31">
        <v>3090</v>
      </c>
      <c r="X127" s="3" t="e">
        <f>AVERAGE(INDEX(B$2:B$4985,1+30*(ROW()-ROW($T$25))):INDEX(B$2:B$4985,30*(ROW()-ROW($T$25)+1)))</f>
        <v>#DIV/0!</v>
      </c>
    </row>
    <row r="128" spans="1:24" x14ac:dyDescent="0.25">
      <c r="A128" s="4">
        <v>39247</v>
      </c>
      <c r="B128" s="3">
        <v>1800</v>
      </c>
      <c r="D128" s="3">
        <v>2014</v>
      </c>
      <c r="E128" s="4">
        <v>41791</v>
      </c>
      <c r="F128" s="4">
        <v>41821</v>
      </c>
      <c r="G128" s="3">
        <v>13</v>
      </c>
      <c r="H128" s="10">
        <v>21656</v>
      </c>
      <c r="I128" s="14">
        <v>1665.8461538461538</v>
      </c>
      <c r="S128" s="3">
        <v>1040</v>
      </c>
      <c r="T128" s="3">
        <f>AVERAGE(INDEX(B$2:B$4985,1+10*(ROW()-ROW($T$25))):INDEX(B$2:B$4985,10*(ROW()-ROW($T$25)+1)))</f>
        <v>1185</v>
      </c>
      <c r="U128" s="31">
        <f t="shared" si="5"/>
        <v>182.15</v>
      </c>
      <c r="V128" s="31">
        <f t="shared" si="6"/>
        <v>455.375</v>
      </c>
      <c r="W128" s="31">
        <v>3120</v>
      </c>
      <c r="X128" s="3" t="e">
        <f>AVERAGE(INDEX(B$2:B$4985,1+30*(ROW()-ROW($T$25))):INDEX(B$2:B$4985,30*(ROW()-ROW($T$25)+1)))</f>
        <v>#DIV/0!</v>
      </c>
    </row>
    <row r="129" spans="1:24" x14ac:dyDescent="0.25">
      <c r="A129" s="4">
        <v>39251</v>
      </c>
      <c r="B129" s="3">
        <v>1600</v>
      </c>
      <c r="D129" s="3">
        <v>2015</v>
      </c>
      <c r="E129" s="4">
        <v>42156</v>
      </c>
      <c r="F129" s="4">
        <v>42186</v>
      </c>
      <c r="G129" s="3">
        <v>8</v>
      </c>
      <c r="H129" s="10">
        <v>4588</v>
      </c>
      <c r="I129" s="14">
        <v>573.5</v>
      </c>
      <c r="S129" s="3">
        <v>1050</v>
      </c>
      <c r="T129" s="3">
        <f>AVERAGE(INDEX(B$2:B$4985,1+10*(ROW()-ROW($T$25))):INDEX(B$2:B$4985,10*(ROW()-ROW($T$25)+1)))</f>
        <v>1071.3</v>
      </c>
      <c r="U129" s="31">
        <f t="shared" si="5"/>
        <v>182.15</v>
      </c>
      <c r="V129" s="31">
        <f t="shared" si="6"/>
        <v>455.375</v>
      </c>
      <c r="W129" s="31">
        <v>3150</v>
      </c>
      <c r="X129" s="3" t="e">
        <f>AVERAGE(INDEX(B$2:B$4985,1+30*(ROW()-ROW($T$25))):INDEX(B$2:B$4985,30*(ROW()-ROW($T$25)+1)))</f>
        <v>#DIV/0!</v>
      </c>
    </row>
    <row r="130" spans="1:24" x14ac:dyDescent="0.25">
      <c r="A130" s="4">
        <v>39252</v>
      </c>
      <c r="B130" s="3">
        <v>1600</v>
      </c>
      <c r="D130" s="3">
        <v>2016</v>
      </c>
      <c r="E130" s="4">
        <v>42522</v>
      </c>
      <c r="F130" s="4">
        <v>42552</v>
      </c>
      <c r="G130" s="3">
        <v>10</v>
      </c>
      <c r="H130" s="10">
        <v>16585</v>
      </c>
      <c r="I130" s="14">
        <v>1658.5</v>
      </c>
      <c r="S130" s="3">
        <v>1060</v>
      </c>
      <c r="T130" s="3">
        <f>AVERAGE(INDEX(B$2:B$4985,1+10*(ROW()-ROW($T$25))):INDEX(B$2:B$4985,10*(ROW()-ROW($T$25)+1)))</f>
        <v>1336.8</v>
      </c>
      <c r="U130" s="31">
        <f t="shared" si="5"/>
        <v>182.15</v>
      </c>
      <c r="V130" s="31">
        <f t="shared" si="6"/>
        <v>455.375</v>
      </c>
      <c r="W130" s="31">
        <v>3180</v>
      </c>
      <c r="X130" s="3" t="e">
        <f>AVERAGE(INDEX(B$2:B$4985,1+30*(ROW()-ROW($T$25))):INDEX(B$2:B$4985,30*(ROW()-ROW($T$25)+1)))</f>
        <v>#DIV/0!</v>
      </c>
    </row>
    <row r="131" spans="1:24" x14ac:dyDescent="0.25">
      <c r="A131" s="4">
        <v>39253</v>
      </c>
      <c r="B131" s="3">
        <v>1500</v>
      </c>
      <c r="D131" s="3">
        <v>2017</v>
      </c>
      <c r="E131" s="4">
        <v>42887</v>
      </c>
      <c r="F131" s="4">
        <v>42917</v>
      </c>
      <c r="G131" s="3">
        <v>11</v>
      </c>
      <c r="H131" s="10">
        <v>2916</v>
      </c>
      <c r="I131" s="14">
        <v>265.09090909090907</v>
      </c>
      <c r="S131" s="3">
        <v>1070</v>
      </c>
      <c r="T131" s="3">
        <f>AVERAGE(INDEX(B$2:B$4985,1+10*(ROW()-ROW($T$25))):INDEX(B$2:B$4985,10*(ROW()-ROW($T$25)+1)))</f>
        <v>400.2</v>
      </c>
      <c r="U131" s="31">
        <f t="shared" si="5"/>
        <v>182.15</v>
      </c>
      <c r="V131" s="31">
        <f t="shared" si="6"/>
        <v>455.375</v>
      </c>
      <c r="W131" s="31">
        <v>3210</v>
      </c>
      <c r="X131" s="3" t="e">
        <f>AVERAGE(INDEX(B$2:B$4985,1+30*(ROW()-ROW($T$25))):INDEX(B$2:B$4985,30*(ROW()-ROW($T$25)+1)))</f>
        <v>#DIV/0!</v>
      </c>
    </row>
    <row r="132" spans="1:24" x14ac:dyDescent="0.25">
      <c r="A132" s="4">
        <v>39254</v>
      </c>
      <c r="B132" s="3">
        <v>1500</v>
      </c>
      <c r="D132" s="3">
        <v>2018</v>
      </c>
      <c r="E132" s="4">
        <v>43252</v>
      </c>
      <c r="F132" s="4">
        <v>43282</v>
      </c>
      <c r="G132" s="3">
        <v>14</v>
      </c>
      <c r="H132" s="10">
        <v>28750</v>
      </c>
      <c r="I132" s="14">
        <v>2053.5714285714284</v>
      </c>
      <c r="S132" s="3">
        <v>1080</v>
      </c>
      <c r="T132" s="3">
        <f>AVERAGE(INDEX(B$2:B$4985,1+10*(ROW()-ROW($T$25))):INDEX(B$2:B$4985,10*(ROW()-ROW($T$25)+1)))</f>
        <v>920.5</v>
      </c>
      <c r="U132" s="31">
        <f t="shared" si="5"/>
        <v>182.15</v>
      </c>
      <c r="V132" s="31">
        <f t="shared" si="6"/>
        <v>455.375</v>
      </c>
      <c r="W132" s="31">
        <v>3240</v>
      </c>
      <c r="X132" s="3" t="e">
        <f>AVERAGE(INDEX(B$2:B$4985,1+30*(ROW()-ROW($T$25))):INDEX(B$2:B$4985,30*(ROW()-ROW($T$25)+1)))</f>
        <v>#DIV/0!</v>
      </c>
    </row>
    <row r="133" spans="1:24" x14ac:dyDescent="0.25">
      <c r="A133" s="4">
        <v>39258</v>
      </c>
      <c r="B133" s="3">
        <v>1000</v>
      </c>
      <c r="D133" s="3">
        <v>2019</v>
      </c>
      <c r="E133" s="4">
        <v>43617</v>
      </c>
      <c r="F133" s="4">
        <v>43647</v>
      </c>
      <c r="G133" s="3">
        <v>13</v>
      </c>
      <c r="H133" s="10">
        <v>10730</v>
      </c>
      <c r="I133" s="14">
        <v>825.38461538461536</v>
      </c>
      <c r="S133" s="3">
        <v>1090</v>
      </c>
      <c r="T133" s="3">
        <f>AVERAGE(INDEX(B$2:B$4985,1+10*(ROW()-ROW($T$25))):INDEX(B$2:B$4985,10*(ROW()-ROW($T$25)+1)))</f>
        <v>1359</v>
      </c>
      <c r="U133" s="31">
        <f t="shared" si="5"/>
        <v>182.15</v>
      </c>
      <c r="V133" s="31">
        <f t="shared" si="6"/>
        <v>455.375</v>
      </c>
      <c r="W133" s="31">
        <v>3270</v>
      </c>
      <c r="X133" s="3" t="e">
        <f>AVERAGE(INDEX(B$2:B$4985,1+30*(ROW()-ROW($T$25))):INDEX(B$2:B$4985,30*(ROW()-ROW($T$25)+1)))</f>
        <v>#DIV/0!</v>
      </c>
    </row>
    <row r="134" spans="1:24" x14ac:dyDescent="0.25">
      <c r="A134" s="4">
        <v>39259</v>
      </c>
      <c r="B134" s="3">
        <v>1400</v>
      </c>
      <c r="D134" s="3">
        <v>2020</v>
      </c>
      <c r="E134" s="4">
        <v>43983</v>
      </c>
      <c r="F134" s="4">
        <v>44013</v>
      </c>
      <c r="G134" s="3">
        <v>9</v>
      </c>
      <c r="H134" s="10">
        <v>8100</v>
      </c>
      <c r="I134" s="14">
        <v>900</v>
      </c>
      <c r="S134" s="3">
        <v>1100</v>
      </c>
      <c r="T134" s="3">
        <f>AVERAGE(INDEX(B$2:B$4985,1+10*(ROW()-ROW($T$25))):INDEX(B$2:B$4985,10*(ROW()-ROW($T$25)+1)))</f>
        <v>793</v>
      </c>
      <c r="U134" s="31">
        <f t="shared" si="5"/>
        <v>182.15</v>
      </c>
      <c r="V134" s="31">
        <f t="shared" si="6"/>
        <v>455.375</v>
      </c>
      <c r="W134" s="31">
        <v>3300</v>
      </c>
      <c r="X134" s="3" t="e">
        <f>AVERAGE(INDEX(B$2:B$4985,1+30*(ROW()-ROW($T$25))):INDEX(B$2:B$4985,30*(ROW()-ROW($T$25)+1)))</f>
        <v>#DIV/0!</v>
      </c>
    </row>
    <row r="135" spans="1:24" x14ac:dyDescent="0.25">
      <c r="A135" s="4">
        <v>39261</v>
      </c>
      <c r="B135" s="3">
        <v>1400</v>
      </c>
      <c r="D135" s="3">
        <v>2021</v>
      </c>
      <c r="E135" s="4">
        <v>44348</v>
      </c>
      <c r="F135" s="4">
        <v>44378</v>
      </c>
      <c r="G135" s="3">
        <v>6</v>
      </c>
      <c r="H135" s="10">
        <v>3190</v>
      </c>
      <c r="I135" s="14">
        <v>531.66666666666663</v>
      </c>
      <c r="S135" s="3">
        <v>1110</v>
      </c>
      <c r="T135" s="3">
        <f>AVERAGE(INDEX(B$2:B$4985,1+10*(ROW()-ROW($T$25))):INDEX(B$2:B$4985,10*(ROW()-ROW($T$25)+1)))</f>
        <v>636</v>
      </c>
      <c r="U135" s="31">
        <f t="shared" si="5"/>
        <v>182.15</v>
      </c>
      <c r="V135" s="31">
        <f t="shared" si="6"/>
        <v>455.375</v>
      </c>
      <c r="W135" s="31">
        <v>3330</v>
      </c>
      <c r="X135" s="3" t="e">
        <f>AVERAGE(INDEX(B$2:B$4985,1+30*(ROW()-ROW($T$25))):INDEX(B$2:B$4985,30*(ROW()-ROW($T$25)+1)))</f>
        <v>#DIV/0!</v>
      </c>
    </row>
    <row r="136" spans="1:24" x14ac:dyDescent="0.25">
      <c r="A136" s="4">
        <v>39265</v>
      </c>
      <c r="B136" s="3">
        <v>800</v>
      </c>
      <c r="S136" s="3">
        <v>1120</v>
      </c>
      <c r="T136" s="3">
        <f>AVERAGE(INDEX(B$2:B$4985,1+10*(ROW()-ROW($T$25))):INDEX(B$2:B$4985,10*(ROW()-ROW($T$25)+1)))</f>
        <v>927</v>
      </c>
      <c r="U136" s="31">
        <f t="shared" si="5"/>
        <v>182.15</v>
      </c>
      <c r="V136" s="31">
        <f t="shared" si="6"/>
        <v>455.375</v>
      </c>
      <c r="W136" s="31">
        <v>3360</v>
      </c>
      <c r="X136" s="3" t="e">
        <f>AVERAGE(INDEX(B$2:B$4985,1+30*(ROW()-ROW($T$25))):INDEX(B$2:B$4985,30*(ROW()-ROW($T$25)+1)))</f>
        <v>#DIV/0!</v>
      </c>
    </row>
    <row r="137" spans="1:24" x14ac:dyDescent="0.25">
      <c r="A137" s="4">
        <v>39266</v>
      </c>
      <c r="B137" s="3">
        <v>800</v>
      </c>
      <c r="D137" s="8" t="s">
        <v>18</v>
      </c>
      <c r="E137" s="9"/>
      <c r="F137" s="9"/>
      <c r="G137" s="15" t="s">
        <v>16</v>
      </c>
      <c r="H137" s="15" t="s">
        <v>19</v>
      </c>
      <c r="I137" s="16" t="s">
        <v>17</v>
      </c>
      <c r="S137" s="3">
        <v>1130</v>
      </c>
      <c r="T137" s="3">
        <f>AVERAGE(INDEX(B$2:B$4985,1+10*(ROW()-ROW($T$25))):INDEX(B$2:B$4985,10*(ROW()-ROW($T$25)+1)))</f>
        <v>822</v>
      </c>
      <c r="U137" s="31">
        <f t="shared" si="5"/>
        <v>182.15</v>
      </c>
      <c r="V137" s="31">
        <f t="shared" si="6"/>
        <v>455.375</v>
      </c>
      <c r="W137" s="31">
        <v>3390</v>
      </c>
      <c r="X137" s="3" t="e">
        <f>AVERAGE(INDEX(B$2:B$4985,1+30*(ROW()-ROW($T$25))):INDEX(B$2:B$4985,30*(ROW()-ROW($T$25)+1)))</f>
        <v>#DIV/0!</v>
      </c>
    </row>
    <row r="138" spans="1:24" x14ac:dyDescent="0.25">
      <c r="A138" s="4">
        <v>39267</v>
      </c>
      <c r="B138" s="3">
        <v>400</v>
      </c>
      <c r="D138" s="7"/>
      <c r="E138" s="5"/>
      <c r="F138" s="6" t="s">
        <v>22</v>
      </c>
      <c r="G138" s="17">
        <v>10</v>
      </c>
      <c r="H138" s="17">
        <v>6905</v>
      </c>
      <c r="I138" s="18">
        <v>690.5</v>
      </c>
      <c r="S138" s="3">
        <v>1140</v>
      </c>
      <c r="T138" s="3">
        <f>AVERAGE(INDEX(B$2:B$4985,1+10*(ROW()-ROW($T$25))):INDEX(B$2:B$4985,10*(ROW()-ROW($T$25)+1)))</f>
        <v>1130</v>
      </c>
      <c r="U138" s="31">
        <f t="shared" si="5"/>
        <v>182.15</v>
      </c>
      <c r="V138" s="31">
        <f t="shared" si="6"/>
        <v>455.375</v>
      </c>
      <c r="W138" s="31">
        <v>3420</v>
      </c>
      <c r="X138" s="3" t="e">
        <f>AVERAGE(INDEX(B$2:B$4985,1+30*(ROW()-ROW($T$25))):INDEX(B$2:B$4985,30*(ROW()-ROW($T$25)+1)))</f>
        <v>#DIV/0!</v>
      </c>
    </row>
    <row r="139" spans="1:24" x14ac:dyDescent="0.25">
      <c r="A139" s="4">
        <v>39373</v>
      </c>
      <c r="B139" s="3">
        <v>1800</v>
      </c>
      <c r="D139" s="3">
        <v>2005</v>
      </c>
      <c r="E139" s="4">
        <v>38534</v>
      </c>
      <c r="F139" s="4">
        <v>38565</v>
      </c>
      <c r="G139" s="3">
        <v>0</v>
      </c>
      <c r="H139" s="10">
        <v>0</v>
      </c>
      <c r="I139" s="14" t="e">
        <v>#DIV/0!</v>
      </c>
      <c r="S139" s="3">
        <v>1150</v>
      </c>
      <c r="T139" s="3">
        <f>AVERAGE(INDEX(B$2:B$4985,1+10*(ROW()-ROW($T$25))):INDEX(B$2:B$4985,10*(ROW()-ROW($T$25)+1)))</f>
        <v>277.5</v>
      </c>
      <c r="U139" s="31">
        <f t="shared" si="5"/>
        <v>182.15</v>
      </c>
      <c r="V139" s="31">
        <f t="shared" si="6"/>
        <v>455.375</v>
      </c>
      <c r="W139" s="31">
        <v>3450</v>
      </c>
      <c r="X139" s="3" t="e">
        <f>AVERAGE(INDEX(B$2:B$4985,1+30*(ROW()-ROW($T$25))):INDEX(B$2:B$4985,30*(ROW()-ROW($T$25)+1)))</f>
        <v>#DIV/0!</v>
      </c>
    </row>
    <row r="140" spans="1:24" x14ac:dyDescent="0.25">
      <c r="A140" s="4">
        <v>39384</v>
      </c>
      <c r="B140" s="3">
        <v>2500</v>
      </c>
      <c r="D140" s="3">
        <v>2006</v>
      </c>
      <c r="E140" s="4">
        <v>38899</v>
      </c>
      <c r="F140" s="4">
        <v>38930</v>
      </c>
      <c r="G140" s="3">
        <v>0</v>
      </c>
      <c r="H140" s="10">
        <v>0</v>
      </c>
      <c r="I140" s="14" t="e">
        <v>#DIV/0!</v>
      </c>
      <c r="S140" s="3">
        <v>1160</v>
      </c>
      <c r="T140" s="3">
        <f>AVERAGE(INDEX(B$2:B$4985,1+10*(ROW()-ROW($T$25))):INDEX(B$2:B$4985,10*(ROW()-ROW($T$25)+1)))</f>
        <v>919.5</v>
      </c>
      <c r="U140" s="31">
        <f t="shared" si="5"/>
        <v>182.15</v>
      </c>
      <c r="V140" s="31">
        <f t="shared" si="6"/>
        <v>455.375</v>
      </c>
      <c r="W140" s="31">
        <v>3480</v>
      </c>
      <c r="X140" s="3" t="e">
        <f>AVERAGE(INDEX(B$2:B$4985,1+30*(ROW()-ROW($T$25))):INDEX(B$2:B$4985,30*(ROW()-ROW($T$25)+1)))</f>
        <v>#DIV/0!</v>
      </c>
    </row>
    <row r="141" spans="1:24" x14ac:dyDescent="0.25">
      <c r="A141" s="4">
        <v>39385</v>
      </c>
      <c r="B141" s="3">
        <v>1380</v>
      </c>
      <c r="D141" s="3">
        <v>2007</v>
      </c>
      <c r="E141" s="4">
        <v>39264</v>
      </c>
      <c r="F141" s="4">
        <v>39295</v>
      </c>
      <c r="G141" s="3">
        <v>3</v>
      </c>
      <c r="H141" s="10">
        <v>2000</v>
      </c>
      <c r="I141" s="14">
        <v>666.66666666666663</v>
      </c>
      <c r="S141" s="3">
        <v>1170</v>
      </c>
      <c r="T141" s="3">
        <f>AVERAGE(INDEX(B$2:B$4985,1+10*(ROW()-ROW($T$25))):INDEX(B$2:B$4985,10*(ROW()-ROW($T$25)+1)))</f>
        <v>418.5</v>
      </c>
      <c r="U141" s="31">
        <f t="shared" si="5"/>
        <v>182.15</v>
      </c>
      <c r="V141" s="31">
        <f t="shared" si="6"/>
        <v>455.375</v>
      </c>
      <c r="W141" s="31">
        <v>3510</v>
      </c>
      <c r="X141" s="3" t="e">
        <f>AVERAGE(INDEX(B$2:B$4985,1+30*(ROW()-ROW($T$25))):INDEX(B$2:B$4985,30*(ROW()-ROW($T$25)+1)))</f>
        <v>#DIV/0!</v>
      </c>
    </row>
    <row r="142" spans="1:24" x14ac:dyDescent="0.25">
      <c r="A142" s="4">
        <v>39386</v>
      </c>
      <c r="B142" s="3">
        <v>580</v>
      </c>
      <c r="D142" s="3">
        <v>2008</v>
      </c>
      <c r="E142" s="4">
        <v>39630</v>
      </c>
      <c r="F142" s="4">
        <v>39661</v>
      </c>
      <c r="G142" s="3">
        <v>3</v>
      </c>
      <c r="H142" s="10">
        <v>2450</v>
      </c>
      <c r="I142" s="14">
        <v>816.66666666666663</v>
      </c>
      <c r="S142" s="3">
        <v>1180</v>
      </c>
      <c r="T142" s="3">
        <f>AVERAGE(INDEX(B$2:B$4985,1+10*(ROW()-ROW($T$25))):INDEX(B$2:B$4985,10*(ROW()-ROW($T$25)+1)))</f>
        <v>857</v>
      </c>
      <c r="U142" s="31">
        <f t="shared" si="5"/>
        <v>182.15</v>
      </c>
      <c r="V142" s="31">
        <f t="shared" si="6"/>
        <v>455.375</v>
      </c>
      <c r="W142" s="31">
        <v>3540</v>
      </c>
      <c r="X142" s="3" t="e">
        <f>AVERAGE(INDEX(B$2:B$4985,1+30*(ROW()-ROW($T$25))):INDEX(B$2:B$4985,30*(ROW()-ROW($T$25)+1)))</f>
        <v>#DIV/0!</v>
      </c>
    </row>
    <row r="143" spans="1:24" x14ac:dyDescent="0.25">
      <c r="A143" s="4">
        <v>39387</v>
      </c>
      <c r="B143" s="3">
        <v>1000</v>
      </c>
      <c r="D143" s="3">
        <v>2009</v>
      </c>
      <c r="E143" s="4">
        <v>39995</v>
      </c>
      <c r="F143" s="4">
        <v>40026</v>
      </c>
      <c r="G143" s="3">
        <v>0</v>
      </c>
      <c r="H143" s="10">
        <v>0</v>
      </c>
      <c r="I143" s="14" t="e">
        <v>#DIV/0!</v>
      </c>
      <c r="S143" s="3">
        <v>1190</v>
      </c>
      <c r="T143" s="3">
        <f>AVERAGE(INDEX(B$2:B$4985,1+10*(ROW()-ROW($T$25))):INDEX(B$2:B$4985,10*(ROW()-ROW($T$25)+1)))</f>
        <v>398</v>
      </c>
      <c r="U143" s="31">
        <f t="shared" si="5"/>
        <v>182.15</v>
      </c>
      <c r="V143" s="31">
        <f t="shared" si="6"/>
        <v>455.375</v>
      </c>
      <c r="W143" s="31">
        <v>3570</v>
      </c>
      <c r="X143" s="3" t="e">
        <f>AVERAGE(INDEX(B$2:B$4985,1+30*(ROW()-ROW($T$25))):INDEX(B$2:B$4985,30*(ROW()-ROW($T$25)+1)))</f>
        <v>#DIV/0!</v>
      </c>
    </row>
    <row r="144" spans="1:24" x14ac:dyDescent="0.25">
      <c r="A144" s="4">
        <v>39391</v>
      </c>
      <c r="B144" s="3">
        <v>1550</v>
      </c>
      <c r="D144" s="3">
        <v>2010</v>
      </c>
      <c r="E144" s="4">
        <v>40360</v>
      </c>
      <c r="F144" s="4">
        <v>40391</v>
      </c>
      <c r="G144" s="3">
        <v>0</v>
      </c>
      <c r="H144" s="10">
        <v>0</v>
      </c>
      <c r="I144" s="14" t="e">
        <v>#DIV/0!</v>
      </c>
      <c r="S144" s="3">
        <v>1200</v>
      </c>
      <c r="T144" s="3">
        <f>AVERAGE(INDEX(B$2:B$4985,1+10*(ROW()-ROW($T$25))):INDEX(B$2:B$4985,10*(ROW()-ROW($T$25)+1)))</f>
        <v>295.5</v>
      </c>
      <c r="U144" s="31">
        <f t="shared" si="5"/>
        <v>182.15</v>
      </c>
      <c r="V144" s="31">
        <f t="shared" si="6"/>
        <v>455.375</v>
      </c>
      <c r="W144" s="31">
        <v>3600</v>
      </c>
      <c r="X144" s="3" t="e">
        <f>AVERAGE(INDEX(B$2:B$4985,1+30*(ROW()-ROW($T$25))):INDEX(B$2:B$4985,30*(ROW()-ROW($T$25)+1)))</f>
        <v>#DIV/0!</v>
      </c>
    </row>
    <row r="145" spans="1:24" x14ac:dyDescent="0.25">
      <c r="A145" s="4">
        <v>39392</v>
      </c>
      <c r="B145" s="3">
        <v>1100</v>
      </c>
      <c r="D145" s="3">
        <v>2011</v>
      </c>
      <c r="E145" s="4">
        <v>40725</v>
      </c>
      <c r="F145" s="4">
        <v>40756</v>
      </c>
      <c r="G145" s="3">
        <v>0</v>
      </c>
      <c r="H145" s="10">
        <v>0</v>
      </c>
      <c r="I145" s="14" t="e">
        <v>#DIV/0!</v>
      </c>
      <c r="S145" s="3">
        <v>1201</v>
      </c>
      <c r="T145" s="3" t="e">
        <f>AVERAGE(INDEX(B$2:B$4985,1+10*(ROW()-ROW($T$25))):INDEX(B$2:B$4985,10*(ROW()-ROW($T$25)+1)))</f>
        <v>#DIV/0!</v>
      </c>
      <c r="U145" s="31">
        <f t="shared" si="5"/>
        <v>182.15</v>
      </c>
      <c r="V145" s="31">
        <f t="shared" si="6"/>
        <v>455.375</v>
      </c>
      <c r="W145" s="31">
        <v>3601</v>
      </c>
      <c r="X145" s="3" t="e">
        <f>AVERAGE(INDEX(B$2:B$4985,1+30*(ROW()-ROW($T$25))):INDEX(B$2:B$4985,30*(ROW()-ROW($T$25)+1)))</f>
        <v>#DIV/0!</v>
      </c>
    </row>
    <row r="146" spans="1:24" x14ac:dyDescent="0.25">
      <c r="A146" s="4">
        <v>39393</v>
      </c>
      <c r="B146" s="3">
        <v>1260</v>
      </c>
      <c r="D146" s="3">
        <v>2012</v>
      </c>
      <c r="E146" s="4">
        <v>41091</v>
      </c>
      <c r="F146" s="4">
        <v>41122</v>
      </c>
      <c r="G146" s="3">
        <v>0</v>
      </c>
      <c r="H146" s="10">
        <v>0</v>
      </c>
      <c r="I146" s="14" t="e">
        <v>#DIV/0!</v>
      </c>
      <c r="S146" s="3">
        <v>1202</v>
      </c>
      <c r="T146" s="3" t="e">
        <f>AVERAGE(INDEX(B$2:B$4985,1+10*(ROW()-ROW($T$25))):INDEX(B$2:B$4985,10*(ROW()-ROW($T$25)+1)))</f>
        <v>#DIV/0!</v>
      </c>
      <c r="U146" s="31">
        <f t="shared" si="5"/>
        <v>182.15</v>
      </c>
      <c r="V146" s="31">
        <f t="shared" si="6"/>
        <v>455.375</v>
      </c>
      <c r="W146" s="31">
        <v>3602</v>
      </c>
      <c r="X146" s="3" t="e">
        <f>AVERAGE(INDEX(B$2:B$4985,1+30*(ROW()-ROW($T$25))):INDEX(B$2:B$4985,30*(ROW()-ROW($T$25)+1)))</f>
        <v>#DIV/0!</v>
      </c>
    </row>
    <row r="147" spans="1:24" x14ac:dyDescent="0.25">
      <c r="A147" s="4">
        <v>39394</v>
      </c>
      <c r="B147" s="3">
        <v>900</v>
      </c>
      <c r="D147" s="3">
        <v>2013</v>
      </c>
      <c r="E147" s="4">
        <v>41456</v>
      </c>
      <c r="F147" s="4">
        <v>41487</v>
      </c>
      <c r="G147" s="3">
        <v>2</v>
      </c>
      <c r="H147" s="10">
        <v>1705</v>
      </c>
      <c r="I147" s="14">
        <v>852.5</v>
      </c>
    </row>
    <row r="148" spans="1:24" x14ac:dyDescent="0.25">
      <c r="A148" s="4">
        <v>39399</v>
      </c>
      <c r="B148" s="3">
        <v>2200</v>
      </c>
      <c r="D148" s="3">
        <v>2014</v>
      </c>
      <c r="E148" s="4">
        <v>41821</v>
      </c>
      <c r="F148" s="4">
        <v>41852</v>
      </c>
      <c r="G148" s="3">
        <v>0</v>
      </c>
      <c r="H148" s="10">
        <v>0</v>
      </c>
      <c r="I148" s="14" t="e">
        <v>#DIV/0!</v>
      </c>
    </row>
    <row r="149" spans="1:24" x14ac:dyDescent="0.25">
      <c r="A149" s="4">
        <v>39400</v>
      </c>
      <c r="B149" s="3">
        <v>675</v>
      </c>
      <c r="D149" s="3">
        <v>2015</v>
      </c>
      <c r="E149" s="4">
        <v>42186</v>
      </c>
      <c r="F149" s="4">
        <v>42217</v>
      </c>
      <c r="G149" s="3">
        <v>0</v>
      </c>
      <c r="H149" s="10">
        <v>0</v>
      </c>
      <c r="I149" s="14" t="e">
        <v>#DIV/0!</v>
      </c>
    </row>
    <row r="150" spans="1:24" x14ac:dyDescent="0.25">
      <c r="A150" s="4">
        <v>39401</v>
      </c>
      <c r="B150" s="3">
        <v>500</v>
      </c>
      <c r="D150" s="3">
        <v>2016</v>
      </c>
      <c r="E150" s="4">
        <v>42552</v>
      </c>
      <c r="F150" s="4">
        <v>42583</v>
      </c>
      <c r="G150" s="3">
        <v>0</v>
      </c>
      <c r="H150" s="10">
        <v>0</v>
      </c>
      <c r="I150" s="14" t="e">
        <v>#DIV/0!</v>
      </c>
    </row>
    <row r="151" spans="1:24" x14ac:dyDescent="0.25">
      <c r="A151" s="4">
        <v>39402</v>
      </c>
      <c r="B151" s="3">
        <v>1960</v>
      </c>
      <c r="D151" s="3">
        <v>2017</v>
      </c>
      <c r="E151" s="4">
        <v>42917</v>
      </c>
      <c r="F151" s="4">
        <v>42948</v>
      </c>
      <c r="G151" s="3">
        <v>2</v>
      </c>
      <c r="H151" s="10">
        <v>750</v>
      </c>
      <c r="I151" s="14">
        <v>375</v>
      </c>
    </row>
    <row r="152" spans="1:24" x14ac:dyDescent="0.25">
      <c r="A152" s="4">
        <v>39405</v>
      </c>
      <c r="B152" s="3">
        <v>900</v>
      </c>
      <c r="D152" s="3">
        <v>2018</v>
      </c>
      <c r="E152" s="4">
        <v>43282</v>
      </c>
      <c r="F152" s="4">
        <v>43313</v>
      </c>
      <c r="G152" s="3">
        <v>0</v>
      </c>
      <c r="H152" s="10">
        <v>0</v>
      </c>
      <c r="I152" s="14" t="e">
        <v>#DIV/0!</v>
      </c>
    </row>
    <row r="153" spans="1:24" x14ac:dyDescent="0.25">
      <c r="A153" s="4">
        <v>39406</v>
      </c>
      <c r="B153" s="3">
        <v>1000</v>
      </c>
      <c r="D153" s="3">
        <v>2019</v>
      </c>
      <c r="E153" s="4">
        <v>43647</v>
      </c>
      <c r="F153" s="4">
        <v>43678</v>
      </c>
      <c r="G153" s="3">
        <v>0</v>
      </c>
      <c r="H153" s="10">
        <v>0</v>
      </c>
      <c r="I153" s="14" t="e">
        <v>#DIV/0!</v>
      </c>
    </row>
    <row r="154" spans="1:24" x14ac:dyDescent="0.25">
      <c r="A154" s="4">
        <v>39407</v>
      </c>
      <c r="B154" s="3">
        <v>710</v>
      </c>
      <c r="D154" s="3">
        <v>2020</v>
      </c>
      <c r="E154" s="4">
        <v>44013</v>
      </c>
      <c r="F154" s="4">
        <v>44044</v>
      </c>
      <c r="G154" s="3">
        <v>0</v>
      </c>
      <c r="H154" s="10">
        <v>0</v>
      </c>
      <c r="I154" s="14" t="e">
        <v>#DIV/0!</v>
      </c>
    </row>
    <row r="155" spans="1:24" x14ac:dyDescent="0.25">
      <c r="A155" s="4">
        <v>39408</v>
      </c>
      <c r="B155" s="3">
        <v>310</v>
      </c>
      <c r="D155" s="3">
        <v>2021</v>
      </c>
      <c r="E155" s="4">
        <v>44378</v>
      </c>
      <c r="F155" s="4">
        <v>44409</v>
      </c>
      <c r="G155" s="3">
        <v>0</v>
      </c>
      <c r="H155" s="10">
        <v>0</v>
      </c>
      <c r="I155" s="14" t="e">
        <v>#DIV/0!</v>
      </c>
    </row>
    <row r="156" spans="1:24" x14ac:dyDescent="0.25">
      <c r="A156" s="4">
        <v>39412</v>
      </c>
      <c r="B156" s="3">
        <v>30</v>
      </c>
    </row>
    <row r="157" spans="1:24" x14ac:dyDescent="0.25">
      <c r="A157" s="4">
        <v>39413</v>
      </c>
      <c r="B157" s="3">
        <v>1350</v>
      </c>
      <c r="D157" s="8" t="s">
        <v>26</v>
      </c>
      <c r="E157" s="9"/>
      <c r="F157" s="9"/>
      <c r="G157" s="15" t="s">
        <v>16</v>
      </c>
      <c r="H157" s="15" t="s">
        <v>19</v>
      </c>
      <c r="I157" s="16" t="s">
        <v>17</v>
      </c>
    </row>
    <row r="158" spans="1:24" x14ac:dyDescent="0.25">
      <c r="A158" s="4">
        <v>39414</v>
      </c>
      <c r="B158" s="3">
        <v>350</v>
      </c>
      <c r="D158" s="7"/>
      <c r="E158" s="5"/>
      <c r="F158" s="6" t="s">
        <v>22</v>
      </c>
      <c r="G158" s="17">
        <v>141</v>
      </c>
      <c r="H158" s="17">
        <v>129805</v>
      </c>
      <c r="I158" s="18">
        <v>920.60283687943263</v>
      </c>
    </row>
    <row r="159" spans="1:24" x14ac:dyDescent="0.25">
      <c r="A159" s="4">
        <v>39415</v>
      </c>
      <c r="B159" s="3">
        <v>750</v>
      </c>
      <c r="D159" s="3">
        <v>2005</v>
      </c>
      <c r="E159" s="4">
        <v>38626</v>
      </c>
      <c r="F159" s="4">
        <v>38657</v>
      </c>
      <c r="G159" s="3">
        <v>7</v>
      </c>
      <c r="H159" s="10">
        <v>12945</v>
      </c>
      <c r="I159" s="14">
        <v>1849.2857142857142</v>
      </c>
    </row>
    <row r="160" spans="1:24" x14ac:dyDescent="0.25">
      <c r="A160" s="4">
        <v>39419</v>
      </c>
      <c r="B160" s="3">
        <v>1350</v>
      </c>
      <c r="D160" s="3">
        <v>2006</v>
      </c>
      <c r="E160" s="4">
        <v>38991</v>
      </c>
      <c r="F160" s="4">
        <v>39022</v>
      </c>
      <c r="G160" s="3">
        <v>0</v>
      </c>
      <c r="H160" s="10">
        <v>0</v>
      </c>
      <c r="I160" s="14" t="e">
        <v>#DIV/0!</v>
      </c>
    </row>
    <row r="161" spans="1:9" x14ac:dyDescent="0.25">
      <c r="A161" s="4">
        <v>39420</v>
      </c>
      <c r="B161" s="3">
        <v>300</v>
      </c>
      <c r="D161" s="3">
        <v>2007</v>
      </c>
      <c r="E161" s="4">
        <v>39356</v>
      </c>
      <c r="F161" s="4">
        <v>39387</v>
      </c>
      <c r="G161" s="3">
        <v>4</v>
      </c>
      <c r="H161" s="10">
        <v>6260</v>
      </c>
      <c r="I161" s="14">
        <v>1565</v>
      </c>
    </row>
    <row r="162" spans="1:9" x14ac:dyDescent="0.25">
      <c r="A162" s="4">
        <v>39421</v>
      </c>
      <c r="B162" s="3">
        <v>500</v>
      </c>
      <c r="D162" s="3">
        <v>2008</v>
      </c>
      <c r="E162" s="4">
        <v>39722</v>
      </c>
      <c r="F162" s="4">
        <v>39753</v>
      </c>
      <c r="G162" s="3">
        <v>12</v>
      </c>
      <c r="H162" s="10">
        <v>5890</v>
      </c>
      <c r="I162" s="14">
        <v>490.83333333333331</v>
      </c>
    </row>
    <row r="163" spans="1:9" x14ac:dyDescent="0.25">
      <c r="A163" s="4">
        <v>39422</v>
      </c>
      <c r="B163" s="3">
        <v>450</v>
      </c>
      <c r="D163" s="3">
        <v>2009</v>
      </c>
      <c r="E163" s="4">
        <v>40087</v>
      </c>
      <c r="F163" s="4">
        <v>40118</v>
      </c>
      <c r="G163" s="3">
        <v>10</v>
      </c>
      <c r="H163" s="10">
        <v>3270</v>
      </c>
      <c r="I163" s="14">
        <v>327</v>
      </c>
    </row>
    <row r="164" spans="1:9" x14ac:dyDescent="0.25">
      <c r="A164" s="4">
        <v>39426</v>
      </c>
      <c r="B164" s="3">
        <v>900</v>
      </c>
      <c r="D164" s="3">
        <v>2010</v>
      </c>
      <c r="E164" s="4">
        <v>40452</v>
      </c>
      <c r="F164" s="4">
        <v>40483</v>
      </c>
      <c r="G164" s="3">
        <v>2</v>
      </c>
      <c r="H164" s="10">
        <v>130</v>
      </c>
      <c r="I164" s="14">
        <v>65</v>
      </c>
    </row>
    <row r="165" spans="1:9" x14ac:dyDescent="0.25">
      <c r="A165" s="4">
        <v>39427</v>
      </c>
      <c r="B165" s="3">
        <v>350</v>
      </c>
      <c r="D165" s="3">
        <v>2011</v>
      </c>
      <c r="E165" s="4">
        <v>40817</v>
      </c>
      <c r="F165" s="4">
        <v>40848</v>
      </c>
      <c r="G165" s="3">
        <v>16</v>
      </c>
      <c r="H165" s="10">
        <v>19700</v>
      </c>
      <c r="I165" s="14">
        <v>1231.25</v>
      </c>
    </row>
    <row r="166" spans="1:9" x14ac:dyDescent="0.25">
      <c r="A166" s="4">
        <v>39428</v>
      </c>
      <c r="B166" s="3">
        <v>150</v>
      </c>
      <c r="D166" s="3">
        <v>2012</v>
      </c>
      <c r="E166" s="4">
        <v>41183</v>
      </c>
      <c r="F166" s="4">
        <v>41214</v>
      </c>
      <c r="G166" s="3">
        <v>19</v>
      </c>
      <c r="H166" s="10">
        <v>10230</v>
      </c>
      <c r="I166" s="14">
        <v>538.42105263157896</v>
      </c>
    </row>
    <row r="167" spans="1:9" x14ac:dyDescent="0.25">
      <c r="A167" s="4">
        <v>39429</v>
      </c>
      <c r="B167" s="3">
        <v>250</v>
      </c>
      <c r="D167" s="3">
        <v>2013</v>
      </c>
      <c r="E167" s="4">
        <v>41548</v>
      </c>
      <c r="F167" s="4">
        <v>41579</v>
      </c>
      <c r="G167" s="3">
        <v>16</v>
      </c>
      <c r="H167" s="10">
        <v>15455</v>
      </c>
      <c r="I167" s="14">
        <v>965.9375</v>
      </c>
    </row>
    <row r="168" spans="1:9" x14ac:dyDescent="0.25">
      <c r="A168" s="4">
        <v>39433</v>
      </c>
      <c r="B168" s="3">
        <v>400</v>
      </c>
      <c r="D168" s="3">
        <v>2014</v>
      </c>
      <c r="E168" s="4">
        <v>41913</v>
      </c>
      <c r="F168" s="4">
        <v>41944</v>
      </c>
      <c r="G168" s="3">
        <v>12</v>
      </c>
      <c r="H168" s="10">
        <v>16235</v>
      </c>
      <c r="I168" s="14">
        <v>1352.9166666666667</v>
      </c>
    </row>
    <row r="169" spans="1:9" x14ac:dyDescent="0.25">
      <c r="A169" s="4">
        <v>39434</v>
      </c>
      <c r="B169" s="3">
        <v>1250</v>
      </c>
      <c r="D169" s="3">
        <v>2015</v>
      </c>
      <c r="E169" s="4">
        <v>42278</v>
      </c>
      <c r="F169" s="4">
        <v>42309</v>
      </c>
      <c r="G169" s="3">
        <v>0</v>
      </c>
      <c r="H169" s="10">
        <v>0</v>
      </c>
      <c r="I169" s="14" t="e">
        <v>#DIV/0!</v>
      </c>
    </row>
    <row r="170" spans="1:9" x14ac:dyDescent="0.25">
      <c r="A170" s="4">
        <v>39435</v>
      </c>
      <c r="B170" s="3">
        <v>2610</v>
      </c>
      <c r="D170" s="3">
        <v>2016</v>
      </c>
      <c r="E170" s="4">
        <v>42644</v>
      </c>
      <c r="F170" s="4">
        <v>42675</v>
      </c>
      <c r="G170" s="3">
        <v>0</v>
      </c>
      <c r="H170" s="10">
        <v>0</v>
      </c>
      <c r="I170" s="14" t="e">
        <v>#DIV/0!</v>
      </c>
    </row>
    <row r="171" spans="1:9" x14ac:dyDescent="0.25">
      <c r="A171" s="4">
        <v>39436</v>
      </c>
      <c r="B171" s="3">
        <v>1020</v>
      </c>
      <c r="D171" s="3">
        <v>2017</v>
      </c>
      <c r="E171" s="4">
        <v>43009</v>
      </c>
      <c r="F171" s="4">
        <v>43040</v>
      </c>
      <c r="G171" s="3">
        <v>11</v>
      </c>
      <c r="H171" s="10">
        <v>6215</v>
      </c>
      <c r="I171" s="14">
        <v>565</v>
      </c>
    </row>
    <row r="172" spans="1:9" x14ac:dyDescent="0.25">
      <c r="A172" s="4">
        <v>39443</v>
      </c>
      <c r="B172" s="3">
        <v>450</v>
      </c>
      <c r="D172" s="3">
        <v>2018</v>
      </c>
      <c r="E172" s="4">
        <v>43374</v>
      </c>
      <c r="F172" s="4">
        <v>43405</v>
      </c>
      <c r="G172" s="3">
        <v>0</v>
      </c>
      <c r="H172" s="10">
        <v>0</v>
      </c>
      <c r="I172" s="14" t="e">
        <v>#DIV/0!</v>
      </c>
    </row>
    <row r="173" spans="1:9" x14ac:dyDescent="0.25">
      <c r="A173" s="4">
        <v>39444</v>
      </c>
      <c r="B173" s="3">
        <v>350</v>
      </c>
      <c r="D173" s="3">
        <v>2019</v>
      </c>
      <c r="E173" s="4">
        <v>43739</v>
      </c>
      <c r="F173" s="4">
        <v>43770</v>
      </c>
      <c r="G173" s="3">
        <v>17</v>
      </c>
      <c r="H173" s="10">
        <v>19250</v>
      </c>
      <c r="I173" s="14">
        <v>1132.3529411764705</v>
      </c>
    </row>
    <row r="174" spans="1:9" x14ac:dyDescent="0.25">
      <c r="A174" s="4">
        <v>39454</v>
      </c>
      <c r="B174" s="3">
        <v>1100</v>
      </c>
      <c r="D174" s="3">
        <v>2020</v>
      </c>
      <c r="E174" s="4">
        <v>44105</v>
      </c>
      <c r="F174" s="4">
        <v>44136</v>
      </c>
      <c r="G174" s="3">
        <v>6</v>
      </c>
      <c r="H174" s="10">
        <v>6770</v>
      </c>
      <c r="I174" s="14">
        <v>1128.3333333333333</v>
      </c>
    </row>
    <row r="175" spans="1:9" x14ac:dyDescent="0.25">
      <c r="A175" s="4">
        <v>39455</v>
      </c>
      <c r="B175" s="3">
        <v>1150</v>
      </c>
      <c r="C175" s="26"/>
      <c r="D175" s="3">
        <v>2021</v>
      </c>
      <c r="E175" s="4">
        <v>44470</v>
      </c>
      <c r="F175" s="4">
        <v>44501</v>
      </c>
      <c r="G175" s="3">
        <v>9</v>
      </c>
      <c r="H175" s="10">
        <v>7455</v>
      </c>
      <c r="I175" s="14">
        <v>828.33333333333337</v>
      </c>
    </row>
    <row r="176" spans="1:9" x14ac:dyDescent="0.25">
      <c r="A176" s="4">
        <v>39456</v>
      </c>
      <c r="B176" s="3">
        <v>1250</v>
      </c>
      <c r="C176" s="26"/>
    </row>
    <row r="177" spans="1:9" x14ac:dyDescent="0.25">
      <c r="A177" s="4">
        <v>39457</v>
      </c>
      <c r="B177" s="3">
        <v>125</v>
      </c>
      <c r="C177" s="26"/>
      <c r="D177" s="8" t="s">
        <v>27</v>
      </c>
      <c r="E177" s="9"/>
      <c r="F177" s="9"/>
      <c r="G177" s="15" t="s">
        <v>16</v>
      </c>
      <c r="H177" s="15" t="s">
        <v>19</v>
      </c>
      <c r="I177" s="16" t="s">
        <v>17</v>
      </c>
    </row>
    <row r="178" spans="1:9" x14ac:dyDescent="0.25">
      <c r="A178" s="4">
        <v>39461</v>
      </c>
      <c r="B178" s="3">
        <v>1200</v>
      </c>
      <c r="C178" s="26"/>
      <c r="D178" s="7"/>
      <c r="E178" s="5"/>
      <c r="F178" s="6" t="s">
        <v>22</v>
      </c>
      <c r="G178" s="17">
        <v>158</v>
      </c>
      <c r="H178" s="17">
        <v>143151</v>
      </c>
      <c r="I178" s="18">
        <v>906.01898734177212</v>
      </c>
    </row>
    <row r="179" spans="1:9" x14ac:dyDescent="0.25">
      <c r="A179" s="4">
        <v>39472</v>
      </c>
      <c r="B179" s="3">
        <v>1350</v>
      </c>
      <c r="C179" s="26"/>
      <c r="D179" s="3">
        <v>2005</v>
      </c>
      <c r="E179" s="4">
        <v>38657</v>
      </c>
      <c r="F179" s="4">
        <v>38687</v>
      </c>
      <c r="G179" s="3">
        <v>18</v>
      </c>
      <c r="H179" s="10">
        <v>24570</v>
      </c>
      <c r="I179" s="14">
        <v>1365</v>
      </c>
    </row>
    <row r="180" spans="1:9" x14ac:dyDescent="0.25">
      <c r="A180" s="4">
        <v>39475</v>
      </c>
      <c r="B180" s="3">
        <v>1300</v>
      </c>
      <c r="C180" s="26"/>
      <c r="D180" s="3">
        <v>2006</v>
      </c>
      <c r="E180" s="4">
        <v>39022</v>
      </c>
      <c r="F180" s="4">
        <v>39052</v>
      </c>
      <c r="G180" s="3">
        <v>0</v>
      </c>
      <c r="H180" s="10">
        <v>0</v>
      </c>
      <c r="I180" s="14"/>
    </row>
    <row r="181" spans="1:9" x14ac:dyDescent="0.25">
      <c r="A181" s="4">
        <v>39476</v>
      </c>
      <c r="B181" s="3">
        <v>750</v>
      </c>
      <c r="C181" s="26"/>
      <c r="D181" s="3">
        <v>2007</v>
      </c>
      <c r="E181" s="4">
        <v>39387</v>
      </c>
      <c r="F181" s="4">
        <v>39417</v>
      </c>
      <c r="G181" s="3">
        <v>17</v>
      </c>
      <c r="H181" s="10">
        <v>16545</v>
      </c>
      <c r="I181" s="14">
        <v>973.23529411764707</v>
      </c>
    </row>
    <row r="182" spans="1:9" x14ac:dyDescent="0.25">
      <c r="A182" s="4">
        <v>39477</v>
      </c>
      <c r="B182" s="3">
        <v>850</v>
      </c>
      <c r="C182" s="26"/>
      <c r="D182" s="3">
        <v>2008</v>
      </c>
      <c r="E182" s="4">
        <v>39753</v>
      </c>
      <c r="F182" s="4">
        <v>39783</v>
      </c>
      <c r="G182" s="3">
        <v>16</v>
      </c>
      <c r="H182" s="10">
        <v>25875</v>
      </c>
      <c r="I182" s="14">
        <v>1617.1875</v>
      </c>
    </row>
    <row r="183" spans="1:9" x14ac:dyDescent="0.25">
      <c r="A183" s="4">
        <v>39478</v>
      </c>
      <c r="B183" s="3">
        <v>200</v>
      </c>
      <c r="C183" s="26"/>
      <c r="D183" s="3">
        <v>2009</v>
      </c>
      <c r="E183" s="4">
        <v>40118</v>
      </c>
      <c r="F183" s="4">
        <v>40148</v>
      </c>
      <c r="G183" s="3">
        <v>7</v>
      </c>
      <c r="H183" s="10">
        <v>2955</v>
      </c>
      <c r="I183" s="14">
        <v>422.14285714285717</v>
      </c>
    </row>
    <row r="184" spans="1:9" x14ac:dyDescent="0.25">
      <c r="A184" s="4">
        <v>39482</v>
      </c>
      <c r="B184" s="3">
        <v>1350</v>
      </c>
      <c r="C184" s="26"/>
      <c r="D184" s="3">
        <v>2010</v>
      </c>
      <c r="E184" s="4">
        <v>40483</v>
      </c>
      <c r="F184" s="4">
        <v>40513</v>
      </c>
      <c r="G184" s="3">
        <v>14</v>
      </c>
      <c r="H184" s="10">
        <v>7570</v>
      </c>
      <c r="I184" s="14">
        <v>540.71428571428567</v>
      </c>
    </row>
    <row r="185" spans="1:9" x14ac:dyDescent="0.25">
      <c r="A185" s="4">
        <v>39483</v>
      </c>
      <c r="B185" s="3">
        <v>400</v>
      </c>
      <c r="C185" s="26"/>
      <c r="D185" s="3">
        <v>2011</v>
      </c>
      <c r="E185" s="4">
        <v>40848</v>
      </c>
      <c r="F185" s="4">
        <v>40878</v>
      </c>
      <c r="G185" s="3">
        <v>17</v>
      </c>
      <c r="H185" s="10">
        <v>13910</v>
      </c>
      <c r="I185" s="14">
        <v>818.23529411764707</v>
      </c>
    </row>
    <row r="186" spans="1:9" x14ac:dyDescent="0.25">
      <c r="A186" s="4">
        <v>39484</v>
      </c>
      <c r="B186" s="3">
        <v>300</v>
      </c>
      <c r="C186" s="26"/>
      <c r="D186" s="3">
        <v>2012</v>
      </c>
      <c r="E186" s="4">
        <v>41214</v>
      </c>
      <c r="F186" s="4">
        <v>41244</v>
      </c>
      <c r="G186" s="3">
        <v>8</v>
      </c>
      <c r="H186" s="10">
        <v>3850</v>
      </c>
      <c r="I186" s="14">
        <v>481.25</v>
      </c>
    </row>
    <row r="187" spans="1:9" x14ac:dyDescent="0.25">
      <c r="A187" s="4">
        <v>39485</v>
      </c>
      <c r="B187" s="3">
        <v>775</v>
      </c>
      <c r="C187" s="26"/>
      <c r="D187" s="3">
        <v>2013</v>
      </c>
      <c r="E187" s="4">
        <v>41579</v>
      </c>
      <c r="F187" s="4">
        <v>41609</v>
      </c>
      <c r="G187" s="3">
        <v>14</v>
      </c>
      <c r="H187" s="10">
        <v>16797</v>
      </c>
      <c r="I187" s="14">
        <v>1199.7857142857142</v>
      </c>
    </row>
    <row r="188" spans="1:9" x14ac:dyDescent="0.25">
      <c r="A188" s="4">
        <v>39486</v>
      </c>
      <c r="B188" s="3">
        <v>780</v>
      </c>
      <c r="C188" s="26"/>
      <c r="D188" s="3">
        <v>2014</v>
      </c>
      <c r="E188" s="4">
        <v>41944</v>
      </c>
      <c r="F188" s="4">
        <v>41974</v>
      </c>
      <c r="G188" s="3">
        <v>13</v>
      </c>
      <c r="H188" s="10">
        <v>9222</v>
      </c>
      <c r="I188" s="14">
        <v>709.38461538461536</v>
      </c>
    </row>
    <row r="189" spans="1:9" x14ac:dyDescent="0.25">
      <c r="A189" s="4">
        <v>39489</v>
      </c>
      <c r="B189" s="3">
        <v>500</v>
      </c>
      <c r="C189" s="26"/>
      <c r="D189" s="3">
        <v>2015</v>
      </c>
      <c r="E189" s="4">
        <v>42309</v>
      </c>
      <c r="F189" s="4">
        <v>42339</v>
      </c>
      <c r="G189" s="3">
        <v>0</v>
      </c>
      <c r="H189" s="10">
        <v>0</v>
      </c>
      <c r="I189" s="14" t="e">
        <v>#DIV/0!</v>
      </c>
    </row>
    <row r="190" spans="1:9" x14ac:dyDescent="0.25">
      <c r="A190" s="4">
        <v>39490</v>
      </c>
      <c r="B190" s="3">
        <v>120</v>
      </c>
      <c r="C190" s="26"/>
      <c r="D190" s="3">
        <v>2016</v>
      </c>
      <c r="E190" s="4">
        <v>42675</v>
      </c>
      <c r="F190" s="4">
        <v>42705</v>
      </c>
      <c r="G190" s="3">
        <v>0</v>
      </c>
      <c r="H190" s="10">
        <v>0</v>
      </c>
      <c r="I190" s="14" t="e">
        <v>#DIV/0!</v>
      </c>
    </row>
    <row r="191" spans="1:9" x14ac:dyDescent="0.25">
      <c r="A191" s="4">
        <v>39491</v>
      </c>
      <c r="B191" s="3">
        <v>450</v>
      </c>
      <c r="C191" s="26"/>
      <c r="D191" s="3">
        <v>2017</v>
      </c>
      <c r="E191" s="4">
        <v>43040</v>
      </c>
      <c r="F191" s="4">
        <v>43070</v>
      </c>
      <c r="G191" s="3">
        <v>14</v>
      </c>
      <c r="H191" s="10">
        <v>4117</v>
      </c>
      <c r="I191" s="14">
        <v>294.07142857142856</v>
      </c>
    </row>
    <row r="192" spans="1:9" x14ac:dyDescent="0.25">
      <c r="A192" s="4">
        <v>39492</v>
      </c>
      <c r="B192" s="3">
        <v>1000</v>
      </c>
      <c r="C192" s="26"/>
      <c r="D192" s="3">
        <v>2018</v>
      </c>
      <c r="E192" s="4">
        <v>43405</v>
      </c>
      <c r="F192" s="4">
        <v>43435</v>
      </c>
      <c r="G192" s="3">
        <v>0</v>
      </c>
      <c r="H192" s="10">
        <v>0</v>
      </c>
      <c r="I192" s="14" t="e">
        <v>#DIV/0!</v>
      </c>
    </row>
    <row r="193" spans="1:9" x14ac:dyDescent="0.25">
      <c r="A193" s="4">
        <v>39496</v>
      </c>
      <c r="B193" s="3">
        <v>250</v>
      </c>
      <c r="C193" s="26"/>
      <c r="D193" s="3">
        <v>2019</v>
      </c>
      <c r="E193" s="4">
        <v>43770</v>
      </c>
      <c r="F193" s="4">
        <v>43800</v>
      </c>
      <c r="G193" s="3">
        <v>9</v>
      </c>
      <c r="H193" s="10">
        <v>10750</v>
      </c>
      <c r="I193" s="14">
        <v>1194.4444444444443</v>
      </c>
    </row>
    <row r="194" spans="1:9" x14ac:dyDescent="0.25">
      <c r="A194" s="4">
        <v>39497</v>
      </c>
      <c r="B194" s="3">
        <v>250</v>
      </c>
      <c r="C194" s="26"/>
      <c r="D194" s="3">
        <v>2020</v>
      </c>
      <c r="E194" s="4">
        <v>44136</v>
      </c>
      <c r="F194" s="4">
        <v>44166</v>
      </c>
      <c r="G194" s="3">
        <v>11</v>
      </c>
      <c r="H194" s="10">
        <v>6990</v>
      </c>
      <c r="I194" s="14">
        <v>635.4545454545455</v>
      </c>
    </row>
    <row r="195" spans="1:9" x14ac:dyDescent="0.25">
      <c r="A195" s="4">
        <v>39498</v>
      </c>
      <c r="B195" s="3">
        <v>150</v>
      </c>
      <c r="C195" s="26"/>
      <c r="D195" s="3">
        <v>2021</v>
      </c>
      <c r="E195" s="4">
        <v>44501</v>
      </c>
      <c r="F195" s="4">
        <v>44531</v>
      </c>
      <c r="G195" s="3">
        <v>15</v>
      </c>
      <c r="H195" s="10">
        <v>5260</v>
      </c>
      <c r="I195" s="14">
        <v>350.66666666666669</v>
      </c>
    </row>
    <row r="196" spans="1:9" x14ac:dyDescent="0.25">
      <c r="A196" s="4">
        <v>39499</v>
      </c>
      <c r="B196" s="3">
        <v>110</v>
      </c>
      <c r="C196" s="26"/>
    </row>
    <row r="197" spans="1:9" x14ac:dyDescent="0.25">
      <c r="A197" s="4">
        <v>39503</v>
      </c>
      <c r="B197" s="3">
        <v>1050</v>
      </c>
      <c r="C197" s="26"/>
      <c r="D197" s="8" t="s">
        <v>28</v>
      </c>
      <c r="E197" s="9"/>
      <c r="F197" s="9"/>
      <c r="G197" s="15" t="s">
        <v>16</v>
      </c>
      <c r="H197" s="15" t="s">
        <v>19</v>
      </c>
      <c r="I197" s="16" t="s">
        <v>17</v>
      </c>
    </row>
    <row r="198" spans="1:9" x14ac:dyDescent="0.25">
      <c r="A198" s="4">
        <v>39504</v>
      </c>
      <c r="B198" s="3">
        <v>975</v>
      </c>
      <c r="C198" s="26"/>
      <c r="D198" s="7"/>
      <c r="E198" s="5"/>
      <c r="F198" s="6" t="s">
        <v>22</v>
      </c>
      <c r="G198" s="17">
        <v>127</v>
      </c>
      <c r="H198" s="17">
        <v>113207</v>
      </c>
      <c r="I198" s="18">
        <v>891.3937007874016</v>
      </c>
    </row>
    <row r="199" spans="1:9" x14ac:dyDescent="0.25">
      <c r="A199" s="4">
        <v>39506</v>
      </c>
      <c r="B199" s="3">
        <v>800</v>
      </c>
      <c r="C199" s="26"/>
      <c r="D199" s="3">
        <v>2005</v>
      </c>
      <c r="E199" s="4">
        <v>38687</v>
      </c>
      <c r="F199" s="4">
        <v>38717</v>
      </c>
      <c r="G199" s="3">
        <v>5</v>
      </c>
      <c r="H199" s="10">
        <v>2600</v>
      </c>
      <c r="I199" s="14">
        <v>520</v>
      </c>
    </row>
    <row r="200" spans="1:9" x14ac:dyDescent="0.25">
      <c r="A200" s="4">
        <v>39507</v>
      </c>
      <c r="B200" s="3">
        <v>400</v>
      </c>
      <c r="C200" s="26"/>
      <c r="D200" s="3">
        <v>2006</v>
      </c>
      <c r="E200" s="4">
        <v>39052</v>
      </c>
      <c r="F200" s="4">
        <v>39082</v>
      </c>
      <c r="G200" s="3">
        <v>0</v>
      </c>
      <c r="H200" s="10">
        <v>0</v>
      </c>
      <c r="I200" s="14" t="e">
        <v>#DIV/0!</v>
      </c>
    </row>
    <row r="201" spans="1:9" x14ac:dyDescent="0.25">
      <c r="A201" s="4">
        <v>39511</v>
      </c>
      <c r="B201" s="3">
        <v>600</v>
      </c>
      <c r="C201" s="26"/>
      <c r="D201" s="3">
        <v>2007</v>
      </c>
      <c r="E201" s="4">
        <v>39417</v>
      </c>
      <c r="F201" s="4">
        <v>39447</v>
      </c>
      <c r="G201" s="3">
        <v>14</v>
      </c>
      <c r="H201" s="10">
        <v>10330</v>
      </c>
      <c r="I201" s="14">
        <v>737.85714285714289</v>
      </c>
    </row>
    <row r="202" spans="1:9" x14ac:dyDescent="0.25">
      <c r="A202" s="4">
        <v>39512</v>
      </c>
      <c r="B202" s="3">
        <v>400</v>
      </c>
      <c r="C202" s="26"/>
      <c r="D202" s="3">
        <v>2008</v>
      </c>
      <c r="E202" s="4">
        <v>39783</v>
      </c>
      <c r="F202" s="4">
        <v>39813</v>
      </c>
      <c r="G202" s="3">
        <v>12</v>
      </c>
      <c r="H202" s="10">
        <v>11925</v>
      </c>
      <c r="I202" s="14">
        <v>993.75</v>
      </c>
    </row>
    <row r="203" spans="1:9" x14ac:dyDescent="0.25">
      <c r="A203" s="4">
        <v>39587</v>
      </c>
      <c r="B203" s="3">
        <v>400</v>
      </c>
      <c r="C203" s="26"/>
      <c r="D203" s="3">
        <v>2009</v>
      </c>
      <c r="E203" s="4">
        <v>40148</v>
      </c>
      <c r="F203" s="4">
        <v>40178</v>
      </c>
      <c r="G203" s="3">
        <v>7</v>
      </c>
      <c r="H203" s="10">
        <v>11190</v>
      </c>
      <c r="I203" s="14">
        <v>1598.5714285714287</v>
      </c>
    </row>
    <row r="204" spans="1:9" x14ac:dyDescent="0.25">
      <c r="A204" s="4">
        <v>39588</v>
      </c>
      <c r="B204" s="3">
        <v>50</v>
      </c>
      <c r="C204" s="26"/>
      <c r="D204" s="3">
        <v>2010</v>
      </c>
      <c r="E204" s="4">
        <v>40513</v>
      </c>
      <c r="F204" s="4">
        <v>40543</v>
      </c>
      <c r="G204" s="3">
        <v>0</v>
      </c>
      <c r="H204" s="10">
        <v>0</v>
      </c>
      <c r="I204" s="14" t="e">
        <v>#DIV/0!</v>
      </c>
    </row>
    <row r="205" spans="1:9" x14ac:dyDescent="0.25">
      <c r="A205" s="4">
        <v>39589</v>
      </c>
      <c r="B205" s="3">
        <v>1200</v>
      </c>
      <c r="C205" s="26"/>
      <c r="D205" s="3">
        <v>2011</v>
      </c>
      <c r="E205" s="4">
        <v>40878</v>
      </c>
      <c r="F205" s="4">
        <v>40908</v>
      </c>
      <c r="G205" s="3">
        <v>16</v>
      </c>
      <c r="H205" s="10">
        <v>10810</v>
      </c>
      <c r="I205" s="14">
        <v>675.625</v>
      </c>
    </row>
    <row r="206" spans="1:9" x14ac:dyDescent="0.25">
      <c r="A206" s="4">
        <v>39590</v>
      </c>
      <c r="B206" s="3">
        <v>500</v>
      </c>
      <c r="C206" s="26"/>
      <c r="D206" s="3">
        <v>2012</v>
      </c>
      <c r="E206" s="4">
        <v>41244</v>
      </c>
      <c r="F206" s="4">
        <v>41274</v>
      </c>
      <c r="G206" s="3">
        <v>3</v>
      </c>
      <c r="H206" s="10">
        <v>3150</v>
      </c>
      <c r="I206" s="14">
        <v>1050</v>
      </c>
    </row>
    <row r="207" spans="1:9" x14ac:dyDescent="0.25">
      <c r="A207" s="4">
        <v>39594</v>
      </c>
      <c r="B207" s="3">
        <v>450</v>
      </c>
      <c r="C207" s="26"/>
      <c r="D207" s="3">
        <v>2013</v>
      </c>
      <c r="E207" s="4">
        <v>41609</v>
      </c>
      <c r="F207" s="4">
        <v>41639</v>
      </c>
      <c r="G207" s="3">
        <v>13</v>
      </c>
      <c r="H207" s="10">
        <v>17680</v>
      </c>
      <c r="I207" s="14">
        <v>1360</v>
      </c>
    </row>
    <row r="208" spans="1:9" x14ac:dyDescent="0.25">
      <c r="A208" s="4">
        <v>39596</v>
      </c>
      <c r="B208" s="3">
        <v>3050</v>
      </c>
      <c r="C208" s="26"/>
      <c r="D208" s="3">
        <v>2014</v>
      </c>
      <c r="E208" s="4">
        <v>41974</v>
      </c>
      <c r="F208" s="4">
        <v>42004</v>
      </c>
      <c r="G208" s="3">
        <v>14</v>
      </c>
      <c r="H208" s="10">
        <v>9254</v>
      </c>
      <c r="I208" s="14">
        <v>661</v>
      </c>
    </row>
    <row r="209" spans="1:9" x14ac:dyDescent="0.25">
      <c r="A209" s="4">
        <v>39597</v>
      </c>
      <c r="B209" s="3">
        <v>1350</v>
      </c>
      <c r="C209" s="26"/>
      <c r="D209" s="3">
        <v>2015</v>
      </c>
      <c r="E209" s="4">
        <v>42339</v>
      </c>
      <c r="F209" s="4">
        <v>42369</v>
      </c>
      <c r="G209" s="3">
        <v>11</v>
      </c>
      <c r="H209" s="10">
        <v>10834</v>
      </c>
      <c r="I209" s="14">
        <v>984.90909090909088</v>
      </c>
    </row>
    <row r="210" spans="1:9" x14ac:dyDescent="0.25">
      <c r="A210" s="4">
        <v>39601</v>
      </c>
      <c r="B210" s="3">
        <v>720</v>
      </c>
      <c r="C210" s="26"/>
      <c r="D210" s="3">
        <v>2016</v>
      </c>
      <c r="E210" s="4">
        <v>42705</v>
      </c>
      <c r="F210" s="4">
        <v>42735</v>
      </c>
      <c r="G210" s="3">
        <v>4</v>
      </c>
      <c r="H210" s="10">
        <v>6286</v>
      </c>
      <c r="I210" s="14">
        <v>1571.5</v>
      </c>
    </row>
    <row r="211" spans="1:9" x14ac:dyDescent="0.25">
      <c r="A211" s="4">
        <v>39602</v>
      </c>
      <c r="B211" s="3">
        <v>450</v>
      </c>
      <c r="C211" s="26"/>
      <c r="D211" s="3">
        <v>2017</v>
      </c>
      <c r="E211" s="4">
        <v>43070</v>
      </c>
      <c r="F211" s="4">
        <v>43100</v>
      </c>
      <c r="G211" s="3">
        <v>10</v>
      </c>
      <c r="H211" s="10">
        <v>3031</v>
      </c>
      <c r="I211" s="14">
        <v>303.10000000000002</v>
      </c>
    </row>
    <row r="212" spans="1:9" x14ac:dyDescent="0.25">
      <c r="A212" s="4">
        <v>39603</v>
      </c>
      <c r="B212" s="3">
        <v>975</v>
      </c>
      <c r="C212" s="26"/>
      <c r="D212" s="3">
        <v>2018</v>
      </c>
      <c r="E212" s="4">
        <v>43435</v>
      </c>
      <c r="F212" s="4">
        <v>43465</v>
      </c>
      <c r="G212" s="3">
        <v>3</v>
      </c>
      <c r="H212" s="10">
        <v>2811</v>
      </c>
      <c r="I212" s="14">
        <v>937</v>
      </c>
    </row>
    <row r="213" spans="1:9" x14ac:dyDescent="0.25">
      <c r="A213" s="4">
        <v>39604</v>
      </c>
      <c r="B213" s="3">
        <v>900</v>
      </c>
      <c r="C213" s="26"/>
      <c r="D213" s="3">
        <v>2019</v>
      </c>
      <c r="E213" s="4">
        <v>43800</v>
      </c>
      <c r="F213" s="4">
        <v>43830</v>
      </c>
      <c r="G213" s="3">
        <v>10</v>
      </c>
      <c r="H213" s="10">
        <v>12571</v>
      </c>
      <c r="I213" s="14">
        <v>1257.0999999999999</v>
      </c>
    </row>
    <row r="214" spans="1:9" x14ac:dyDescent="0.25">
      <c r="A214" s="4">
        <v>39608</v>
      </c>
      <c r="B214" s="3">
        <v>350</v>
      </c>
      <c r="C214" s="26"/>
      <c r="D214" s="3">
        <v>2020</v>
      </c>
      <c r="E214" s="4">
        <v>44166</v>
      </c>
      <c r="F214" s="4">
        <v>44196</v>
      </c>
      <c r="G214" s="3">
        <v>5</v>
      </c>
      <c r="H214" s="10">
        <v>735</v>
      </c>
      <c r="I214" s="14">
        <v>147</v>
      </c>
    </row>
    <row r="215" spans="1:9" x14ac:dyDescent="0.25">
      <c r="A215" s="4">
        <v>39609</v>
      </c>
      <c r="B215" s="3">
        <v>75</v>
      </c>
      <c r="C215" s="26"/>
      <c r="D215" s="3">
        <v>2021</v>
      </c>
      <c r="E215" s="4">
        <v>44531</v>
      </c>
      <c r="F215" s="4">
        <v>44561</v>
      </c>
      <c r="G215" s="3">
        <v>3</v>
      </c>
      <c r="H215" s="10">
        <v>1350</v>
      </c>
      <c r="I215" s="14">
        <v>450</v>
      </c>
    </row>
    <row r="216" spans="1:9" x14ac:dyDescent="0.25">
      <c r="A216" s="4">
        <v>39610</v>
      </c>
      <c r="B216" s="3">
        <v>50</v>
      </c>
      <c r="C216" s="26"/>
    </row>
    <row r="217" spans="1:9" x14ac:dyDescent="0.25">
      <c r="A217" s="4">
        <v>39615</v>
      </c>
      <c r="B217" s="3">
        <v>500</v>
      </c>
      <c r="C217" s="26"/>
    </row>
    <row r="218" spans="1:9" x14ac:dyDescent="0.25">
      <c r="A218" s="4">
        <v>39616</v>
      </c>
      <c r="B218" s="3">
        <v>1350</v>
      </c>
      <c r="C218" s="26"/>
    </row>
    <row r="219" spans="1:9" x14ac:dyDescent="0.25">
      <c r="A219" s="4">
        <v>39617</v>
      </c>
      <c r="B219" s="3">
        <v>1500</v>
      </c>
      <c r="C219" s="26"/>
    </row>
    <row r="220" spans="1:9" x14ac:dyDescent="0.25">
      <c r="A220" s="4">
        <v>39624</v>
      </c>
      <c r="B220" s="3">
        <v>1500</v>
      </c>
      <c r="C220" s="26"/>
    </row>
    <row r="221" spans="1:9" x14ac:dyDescent="0.25">
      <c r="A221" s="4">
        <v>39625</v>
      </c>
      <c r="B221" s="3">
        <v>1000</v>
      </c>
      <c r="C221" s="26"/>
    </row>
    <row r="222" spans="1:9" x14ac:dyDescent="0.25">
      <c r="A222" s="4">
        <v>39629</v>
      </c>
      <c r="B222" s="3">
        <v>600</v>
      </c>
      <c r="C222" s="26"/>
    </row>
    <row r="223" spans="1:9" x14ac:dyDescent="0.25">
      <c r="A223" s="4">
        <v>39630</v>
      </c>
      <c r="B223" s="3">
        <v>1100</v>
      </c>
      <c r="C223" s="26"/>
    </row>
    <row r="224" spans="1:9" x14ac:dyDescent="0.25">
      <c r="A224" s="4">
        <v>39631</v>
      </c>
      <c r="B224" s="3">
        <v>900</v>
      </c>
      <c r="C224" s="26"/>
    </row>
    <row r="225" spans="1:3" x14ac:dyDescent="0.25">
      <c r="A225" s="4">
        <v>39632</v>
      </c>
      <c r="B225" s="3">
        <v>450</v>
      </c>
      <c r="C225" s="26"/>
    </row>
    <row r="226" spans="1:3" x14ac:dyDescent="0.25">
      <c r="A226" s="4">
        <v>39734</v>
      </c>
      <c r="B226" s="3">
        <v>475</v>
      </c>
      <c r="C226" s="26"/>
    </row>
    <row r="227" spans="1:3" x14ac:dyDescent="0.25">
      <c r="A227" s="4">
        <v>39735</v>
      </c>
      <c r="B227" s="3">
        <v>550</v>
      </c>
      <c r="C227" s="26"/>
    </row>
    <row r="228" spans="1:3" x14ac:dyDescent="0.25">
      <c r="A228" s="4">
        <v>39736</v>
      </c>
      <c r="B228" s="3">
        <v>520</v>
      </c>
      <c r="C228" s="26"/>
    </row>
    <row r="229" spans="1:3" x14ac:dyDescent="0.25">
      <c r="A229" s="4">
        <v>39737</v>
      </c>
      <c r="B229" s="3">
        <v>510</v>
      </c>
      <c r="C229" s="26"/>
    </row>
    <row r="230" spans="1:3" x14ac:dyDescent="0.25">
      <c r="A230" s="4">
        <v>39741</v>
      </c>
      <c r="B230" s="3">
        <v>500</v>
      </c>
      <c r="C230" s="26"/>
    </row>
    <row r="231" spans="1:3" x14ac:dyDescent="0.25">
      <c r="A231" s="4">
        <v>39742</v>
      </c>
      <c r="B231" s="3">
        <v>460</v>
      </c>
      <c r="C231" s="26"/>
    </row>
    <row r="232" spans="1:3" x14ac:dyDescent="0.25">
      <c r="A232" s="4">
        <v>39743</v>
      </c>
      <c r="B232" s="3">
        <v>200</v>
      </c>
      <c r="C232" s="26"/>
    </row>
    <row r="233" spans="1:3" x14ac:dyDescent="0.25">
      <c r="A233" s="4">
        <v>39744</v>
      </c>
      <c r="B233" s="3">
        <v>200</v>
      </c>
      <c r="C233" s="26"/>
    </row>
    <row r="234" spans="1:3" x14ac:dyDescent="0.25">
      <c r="A234" s="4">
        <v>39748</v>
      </c>
      <c r="B234" s="3">
        <v>100</v>
      </c>
      <c r="C234" s="26"/>
    </row>
    <row r="235" spans="1:3" x14ac:dyDescent="0.25">
      <c r="A235" s="4">
        <v>39749</v>
      </c>
      <c r="B235" s="3">
        <v>150</v>
      </c>
      <c r="C235" s="26"/>
    </row>
    <row r="236" spans="1:3" x14ac:dyDescent="0.25">
      <c r="A236" s="4">
        <v>39750</v>
      </c>
      <c r="B236" s="3">
        <v>125</v>
      </c>
      <c r="C236" s="26"/>
    </row>
    <row r="237" spans="1:3" x14ac:dyDescent="0.25">
      <c r="A237" s="4">
        <v>39751</v>
      </c>
      <c r="B237" s="3">
        <v>2100</v>
      </c>
      <c r="C237" s="26"/>
    </row>
    <row r="238" spans="1:3" x14ac:dyDescent="0.25">
      <c r="A238" s="4">
        <v>39755</v>
      </c>
      <c r="B238" s="3">
        <v>1025</v>
      </c>
      <c r="C238" s="26"/>
    </row>
    <row r="239" spans="1:3" x14ac:dyDescent="0.25">
      <c r="A239" s="4">
        <v>39756</v>
      </c>
      <c r="B239" s="3">
        <v>875</v>
      </c>
      <c r="C239" s="26"/>
    </row>
    <row r="240" spans="1:3" x14ac:dyDescent="0.25">
      <c r="A240" s="4">
        <v>39757</v>
      </c>
      <c r="B240" s="3">
        <v>1100</v>
      </c>
      <c r="C240" s="26"/>
    </row>
    <row r="241" spans="1:3" x14ac:dyDescent="0.25">
      <c r="A241" s="4">
        <v>39758</v>
      </c>
      <c r="B241" s="3">
        <v>325</v>
      </c>
      <c r="C241" s="26"/>
    </row>
    <row r="242" spans="1:3" x14ac:dyDescent="0.25">
      <c r="A242" s="4">
        <v>39764</v>
      </c>
      <c r="B242" s="3">
        <v>1900</v>
      </c>
      <c r="C242" s="26"/>
    </row>
    <row r="243" spans="1:3" x14ac:dyDescent="0.25">
      <c r="A243" s="4">
        <v>39765</v>
      </c>
      <c r="B243" s="3">
        <v>2400</v>
      </c>
      <c r="C243" s="26"/>
    </row>
    <row r="244" spans="1:3" x14ac:dyDescent="0.25">
      <c r="A244" s="4">
        <v>39769</v>
      </c>
      <c r="B244" s="3">
        <v>1025</v>
      </c>
      <c r="C244" s="26"/>
    </row>
    <row r="245" spans="1:3" x14ac:dyDescent="0.25">
      <c r="A245" s="4">
        <v>39770</v>
      </c>
      <c r="B245" s="3">
        <v>350</v>
      </c>
      <c r="C245" s="26"/>
    </row>
    <row r="246" spans="1:3" x14ac:dyDescent="0.25">
      <c r="A246" s="4">
        <v>39771</v>
      </c>
      <c r="B246" s="3">
        <v>2750</v>
      </c>
      <c r="C246" s="26"/>
    </row>
    <row r="247" spans="1:3" x14ac:dyDescent="0.25">
      <c r="A247" s="4">
        <v>39772</v>
      </c>
      <c r="B247" s="3">
        <v>2100</v>
      </c>
      <c r="C247" s="26"/>
    </row>
    <row r="248" spans="1:3" x14ac:dyDescent="0.25">
      <c r="A248" s="4">
        <v>39773</v>
      </c>
      <c r="B248" s="3">
        <v>150</v>
      </c>
      <c r="C248" s="26"/>
    </row>
    <row r="249" spans="1:3" x14ac:dyDescent="0.25">
      <c r="A249" s="4">
        <v>39776</v>
      </c>
      <c r="B249" s="3">
        <v>4100</v>
      </c>
      <c r="C249" s="26"/>
    </row>
    <row r="250" spans="1:3" x14ac:dyDescent="0.25">
      <c r="A250" s="4">
        <v>39777</v>
      </c>
      <c r="B250" s="3">
        <v>2500</v>
      </c>
      <c r="C250" s="26"/>
    </row>
    <row r="251" spans="1:3" x14ac:dyDescent="0.25">
      <c r="A251" s="4">
        <v>39778</v>
      </c>
      <c r="B251" s="3">
        <v>1200</v>
      </c>
      <c r="C251" s="26"/>
    </row>
    <row r="252" spans="1:3" x14ac:dyDescent="0.25">
      <c r="A252" s="4">
        <v>39779</v>
      </c>
      <c r="B252" s="3">
        <v>3075</v>
      </c>
      <c r="C252" s="26"/>
    </row>
    <row r="253" spans="1:3" x14ac:dyDescent="0.25">
      <c r="A253" s="4">
        <v>39780</v>
      </c>
      <c r="B253" s="3">
        <v>1000</v>
      </c>
      <c r="C253" s="26"/>
    </row>
    <row r="254" spans="1:3" x14ac:dyDescent="0.25">
      <c r="A254" s="4">
        <v>39783</v>
      </c>
      <c r="B254" s="3">
        <v>950</v>
      </c>
      <c r="C254" s="26"/>
    </row>
    <row r="255" spans="1:3" x14ac:dyDescent="0.25">
      <c r="A255" s="4">
        <v>39784</v>
      </c>
      <c r="B255" s="3">
        <v>1650</v>
      </c>
      <c r="C255" s="26"/>
    </row>
    <row r="256" spans="1:3" x14ac:dyDescent="0.25">
      <c r="A256" s="4">
        <v>39785</v>
      </c>
      <c r="B256" s="3">
        <v>2400</v>
      </c>
      <c r="C256" s="26"/>
    </row>
    <row r="257" spans="1:3" x14ac:dyDescent="0.25">
      <c r="A257" s="4">
        <v>39786</v>
      </c>
      <c r="B257" s="3">
        <v>2000</v>
      </c>
      <c r="C257" s="26"/>
    </row>
    <row r="258" spans="1:3" x14ac:dyDescent="0.25">
      <c r="A258" s="4">
        <v>39790</v>
      </c>
      <c r="B258" s="3">
        <v>625</v>
      </c>
      <c r="C258" s="26"/>
    </row>
    <row r="259" spans="1:3" x14ac:dyDescent="0.25">
      <c r="A259" s="4">
        <v>39791</v>
      </c>
      <c r="B259" s="3">
        <v>850</v>
      </c>
      <c r="C259" s="26"/>
    </row>
    <row r="260" spans="1:3" x14ac:dyDescent="0.25">
      <c r="A260" s="4">
        <v>39792</v>
      </c>
      <c r="B260" s="3">
        <v>675</v>
      </c>
      <c r="C260" s="26"/>
    </row>
    <row r="261" spans="1:3" x14ac:dyDescent="0.25">
      <c r="A261" s="4">
        <v>39793</v>
      </c>
      <c r="B261" s="3">
        <v>100</v>
      </c>
      <c r="C261" s="26"/>
    </row>
    <row r="262" spans="1:3" x14ac:dyDescent="0.25">
      <c r="A262" s="4">
        <v>39797</v>
      </c>
      <c r="B262" s="3">
        <v>825</v>
      </c>
      <c r="C262" s="26"/>
    </row>
    <row r="263" spans="1:3" x14ac:dyDescent="0.25">
      <c r="A263" s="4">
        <v>39798</v>
      </c>
      <c r="B263" s="3">
        <v>1200</v>
      </c>
      <c r="C263" s="26"/>
    </row>
    <row r="264" spans="1:3" x14ac:dyDescent="0.25">
      <c r="A264" s="4">
        <v>39799</v>
      </c>
      <c r="B264" s="3">
        <v>450</v>
      </c>
      <c r="C264" s="26"/>
    </row>
    <row r="265" spans="1:3" x14ac:dyDescent="0.25">
      <c r="A265" s="4">
        <v>39800</v>
      </c>
      <c r="B265" s="3">
        <v>200</v>
      </c>
      <c r="C265" s="26"/>
    </row>
    <row r="266" spans="1:3" x14ac:dyDescent="0.25">
      <c r="A266" s="4">
        <v>39889</v>
      </c>
      <c r="B266" s="3">
        <v>40</v>
      </c>
      <c r="C266" s="26"/>
    </row>
    <row r="267" spans="1:3" x14ac:dyDescent="0.25">
      <c r="A267" s="4">
        <v>39890</v>
      </c>
      <c r="B267" s="3">
        <v>850</v>
      </c>
      <c r="C267" s="26"/>
    </row>
    <row r="268" spans="1:3" x14ac:dyDescent="0.25">
      <c r="A268" s="4">
        <v>39891</v>
      </c>
      <c r="B268" s="3">
        <v>2450</v>
      </c>
      <c r="C268" s="26"/>
    </row>
    <row r="269" spans="1:3" x14ac:dyDescent="0.25">
      <c r="A269" s="4">
        <v>39892</v>
      </c>
      <c r="B269" s="3">
        <v>5100</v>
      </c>
      <c r="C269" s="26"/>
    </row>
    <row r="270" spans="1:3" x14ac:dyDescent="0.25">
      <c r="A270" s="4">
        <v>39897</v>
      </c>
      <c r="B270" s="3">
        <v>1100</v>
      </c>
      <c r="C270" s="26"/>
    </row>
    <row r="271" spans="1:3" x14ac:dyDescent="0.25">
      <c r="A271" s="4">
        <v>39898</v>
      </c>
      <c r="B271" s="3">
        <v>600</v>
      </c>
      <c r="C271" s="26"/>
    </row>
    <row r="272" spans="1:3" x14ac:dyDescent="0.25">
      <c r="A272" s="4">
        <v>39902</v>
      </c>
      <c r="B272" s="3">
        <v>225</v>
      </c>
      <c r="C272" s="26"/>
    </row>
    <row r="273" spans="1:3" x14ac:dyDescent="0.25">
      <c r="A273" s="4">
        <v>39903</v>
      </c>
      <c r="B273" s="3">
        <v>1000</v>
      </c>
      <c r="C273" s="26"/>
    </row>
    <row r="274" spans="1:3" x14ac:dyDescent="0.25">
      <c r="A274" s="4">
        <v>39904</v>
      </c>
      <c r="B274" s="3">
        <v>1350</v>
      </c>
      <c r="C274" s="26"/>
    </row>
    <row r="275" spans="1:3" x14ac:dyDescent="0.25">
      <c r="A275" s="4">
        <v>39905</v>
      </c>
      <c r="B275" s="3">
        <v>475</v>
      </c>
      <c r="C275" s="26"/>
    </row>
    <row r="276" spans="1:3" x14ac:dyDescent="0.25">
      <c r="A276" s="4">
        <v>39910</v>
      </c>
      <c r="B276" s="3">
        <v>1000</v>
      </c>
      <c r="C276" s="26"/>
    </row>
    <row r="277" spans="1:3" x14ac:dyDescent="0.25">
      <c r="A277" s="4">
        <v>39911</v>
      </c>
      <c r="B277" s="3">
        <v>1200</v>
      </c>
      <c r="C277" s="26"/>
    </row>
    <row r="278" spans="1:3" x14ac:dyDescent="0.25">
      <c r="A278" s="4">
        <v>39912</v>
      </c>
      <c r="B278" s="3">
        <v>50</v>
      </c>
      <c r="C278" s="26"/>
    </row>
    <row r="279" spans="1:3" x14ac:dyDescent="0.25">
      <c r="A279" s="4">
        <v>39917</v>
      </c>
      <c r="B279" s="3">
        <v>1400</v>
      </c>
      <c r="C279" s="26"/>
    </row>
    <row r="280" spans="1:3" x14ac:dyDescent="0.25">
      <c r="A280" s="4">
        <v>39918</v>
      </c>
      <c r="B280" s="3">
        <v>1155</v>
      </c>
      <c r="C280" s="26"/>
    </row>
    <row r="281" spans="1:3" x14ac:dyDescent="0.25">
      <c r="A281" s="4">
        <v>39919</v>
      </c>
      <c r="B281" s="3">
        <v>800</v>
      </c>
      <c r="C281" s="26"/>
    </row>
    <row r="282" spans="1:3" x14ac:dyDescent="0.25">
      <c r="A282" s="4">
        <v>39930</v>
      </c>
      <c r="B282" s="3">
        <v>680</v>
      </c>
      <c r="C282" s="26"/>
    </row>
    <row r="283" spans="1:3" x14ac:dyDescent="0.25">
      <c r="A283" s="4">
        <v>39931</v>
      </c>
      <c r="B283" s="3">
        <v>700</v>
      </c>
      <c r="C283" s="26"/>
    </row>
    <row r="284" spans="1:3" x14ac:dyDescent="0.25">
      <c r="A284" s="4">
        <v>39932</v>
      </c>
      <c r="B284" s="3">
        <v>400</v>
      </c>
      <c r="C284" s="26"/>
    </row>
    <row r="285" spans="1:3" x14ac:dyDescent="0.25">
      <c r="A285" s="4">
        <v>39933</v>
      </c>
      <c r="B285" s="3">
        <v>1100</v>
      </c>
      <c r="C285" s="26"/>
    </row>
    <row r="286" spans="1:3" x14ac:dyDescent="0.25">
      <c r="A286" s="4">
        <v>39966</v>
      </c>
      <c r="B286" s="3">
        <v>900</v>
      </c>
      <c r="C286" s="26"/>
    </row>
    <row r="287" spans="1:3" x14ac:dyDescent="0.25">
      <c r="A287" s="4">
        <v>39967</v>
      </c>
      <c r="B287" s="3">
        <v>700</v>
      </c>
      <c r="C287" s="26"/>
    </row>
    <row r="288" spans="1:3" x14ac:dyDescent="0.25">
      <c r="A288" s="4">
        <v>39968</v>
      </c>
      <c r="B288" s="3">
        <v>1350</v>
      </c>
      <c r="C288" s="26"/>
    </row>
    <row r="289" spans="1:3" x14ac:dyDescent="0.25">
      <c r="A289" s="4">
        <v>39969</v>
      </c>
      <c r="B289" s="3">
        <v>1050</v>
      </c>
      <c r="C289" s="26"/>
    </row>
    <row r="290" spans="1:3" x14ac:dyDescent="0.25">
      <c r="A290" s="4">
        <v>39972</v>
      </c>
      <c r="B290" s="3">
        <v>1450</v>
      </c>
      <c r="C290" s="26"/>
    </row>
    <row r="291" spans="1:3" x14ac:dyDescent="0.25">
      <c r="A291" s="4">
        <v>39973</v>
      </c>
      <c r="B291" s="3">
        <v>2500</v>
      </c>
      <c r="C291" s="26"/>
    </row>
    <row r="292" spans="1:3" x14ac:dyDescent="0.25">
      <c r="A292" s="4">
        <v>39974</v>
      </c>
      <c r="B292" s="3">
        <v>900</v>
      </c>
      <c r="C292" s="26"/>
    </row>
    <row r="293" spans="1:3" x14ac:dyDescent="0.25">
      <c r="A293" s="4">
        <v>39975</v>
      </c>
      <c r="B293" s="3">
        <v>450</v>
      </c>
      <c r="C293" s="26"/>
    </row>
    <row r="294" spans="1:3" x14ac:dyDescent="0.25">
      <c r="A294" s="4">
        <v>39979</v>
      </c>
      <c r="B294" s="3">
        <v>2000</v>
      </c>
      <c r="C294" s="26"/>
    </row>
    <row r="295" spans="1:3" x14ac:dyDescent="0.25">
      <c r="A295" s="4">
        <v>39980</v>
      </c>
      <c r="B295" s="3">
        <v>1850</v>
      </c>
      <c r="C295" s="26"/>
    </row>
    <row r="296" spans="1:3" x14ac:dyDescent="0.25">
      <c r="A296" s="4">
        <v>39981</v>
      </c>
      <c r="B296" s="3">
        <v>750</v>
      </c>
      <c r="C296" s="26"/>
    </row>
    <row r="297" spans="1:3" x14ac:dyDescent="0.25">
      <c r="A297" s="4">
        <v>39982</v>
      </c>
      <c r="B297" s="3">
        <v>800</v>
      </c>
      <c r="C297" s="26"/>
    </row>
    <row r="298" spans="1:3" x14ac:dyDescent="0.25">
      <c r="A298" s="4">
        <v>39986</v>
      </c>
      <c r="B298" s="3">
        <v>1100</v>
      </c>
      <c r="C298" s="26"/>
    </row>
    <row r="299" spans="1:3" x14ac:dyDescent="0.25">
      <c r="A299" s="4">
        <v>40101</v>
      </c>
      <c r="B299" s="3">
        <v>210</v>
      </c>
      <c r="C299" s="26"/>
    </row>
    <row r="300" spans="1:3" x14ac:dyDescent="0.25">
      <c r="A300" s="4">
        <v>40102</v>
      </c>
      <c r="B300" s="3">
        <v>190</v>
      </c>
      <c r="C300" s="26"/>
    </row>
    <row r="301" spans="1:3" x14ac:dyDescent="0.25">
      <c r="A301" s="4">
        <v>40105</v>
      </c>
      <c r="B301" s="3">
        <v>380</v>
      </c>
      <c r="C301" s="26"/>
    </row>
    <row r="302" spans="1:3" x14ac:dyDescent="0.25">
      <c r="A302" s="4">
        <v>40106</v>
      </c>
      <c r="B302" s="3">
        <v>100</v>
      </c>
      <c r="C302" s="26"/>
    </row>
    <row r="303" spans="1:3" x14ac:dyDescent="0.25">
      <c r="A303" s="4">
        <v>40107</v>
      </c>
      <c r="B303" s="3">
        <v>255</v>
      </c>
      <c r="C303" s="26"/>
    </row>
    <row r="304" spans="1:3" x14ac:dyDescent="0.25">
      <c r="A304" s="4">
        <v>40108</v>
      </c>
      <c r="B304" s="3">
        <v>200</v>
      </c>
      <c r="C304" s="26"/>
    </row>
    <row r="305" spans="1:3" x14ac:dyDescent="0.25">
      <c r="A305" s="4">
        <v>40112</v>
      </c>
      <c r="B305" s="3">
        <v>75</v>
      </c>
      <c r="C305" s="26"/>
    </row>
    <row r="306" spans="1:3" x14ac:dyDescent="0.25">
      <c r="A306" s="4">
        <v>40113</v>
      </c>
      <c r="B306" s="3">
        <v>160</v>
      </c>
      <c r="C306" s="26"/>
    </row>
    <row r="307" spans="1:3" x14ac:dyDescent="0.25">
      <c r="A307" s="4">
        <v>40114</v>
      </c>
      <c r="B307" s="3">
        <v>1400</v>
      </c>
      <c r="C307" s="26"/>
    </row>
    <row r="308" spans="1:3" x14ac:dyDescent="0.25">
      <c r="A308" s="4">
        <v>40115</v>
      </c>
      <c r="B308" s="3">
        <v>300</v>
      </c>
      <c r="C308" s="26"/>
    </row>
    <row r="309" spans="1:3" x14ac:dyDescent="0.25">
      <c r="A309" s="4">
        <v>40119</v>
      </c>
      <c r="B309" s="3">
        <v>20</v>
      </c>
      <c r="C309" s="26"/>
    </row>
    <row r="310" spans="1:3" x14ac:dyDescent="0.25">
      <c r="A310" s="4">
        <v>40122</v>
      </c>
      <c r="B310" s="3">
        <v>1775</v>
      </c>
      <c r="C310" s="26"/>
    </row>
    <row r="311" spans="1:3" x14ac:dyDescent="0.25">
      <c r="A311" s="4">
        <v>40123</v>
      </c>
      <c r="B311" s="3">
        <v>190</v>
      </c>
      <c r="C311" s="26"/>
    </row>
    <row r="312" spans="1:3" x14ac:dyDescent="0.25">
      <c r="A312" s="4">
        <v>40127</v>
      </c>
      <c r="B312" s="3">
        <v>450</v>
      </c>
      <c r="C312" s="26"/>
    </row>
    <row r="313" spans="1:3" x14ac:dyDescent="0.25">
      <c r="A313" s="4">
        <v>40128</v>
      </c>
      <c r="B313" s="3">
        <v>70</v>
      </c>
      <c r="C313" s="26"/>
    </row>
    <row r="314" spans="1:3" x14ac:dyDescent="0.25">
      <c r="A314" s="4">
        <v>40129</v>
      </c>
      <c r="B314" s="3">
        <v>300</v>
      </c>
      <c r="C314" s="26"/>
    </row>
    <row r="315" spans="1:3" x14ac:dyDescent="0.25">
      <c r="A315" s="4">
        <v>40130</v>
      </c>
      <c r="B315" s="3">
        <v>150</v>
      </c>
      <c r="C315" s="26"/>
    </row>
    <row r="316" spans="1:3" x14ac:dyDescent="0.25">
      <c r="A316" s="4">
        <v>40157</v>
      </c>
      <c r="B316" s="3">
        <v>5800</v>
      </c>
      <c r="C316" s="26"/>
    </row>
    <row r="317" spans="1:3" x14ac:dyDescent="0.25">
      <c r="A317" s="4">
        <v>40158</v>
      </c>
      <c r="B317" s="3">
        <v>2090</v>
      </c>
      <c r="C317" s="26"/>
    </row>
    <row r="318" spans="1:3" x14ac:dyDescent="0.25">
      <c r="A318" s="4">
        <v>40161</v>
      </c>
      <c r="B318" s="3">
        <v>2000</v>
      </c>
      <c r="C318" s="26"/>
    </row>
    <row r="319" spans="1:3" x14ac:dyDescent="0.25">
      <c r="A319" s="4">
        <v>40162</v>
      </c>
      <c r="B319" s="3">
        <v>700</v>
      </c>
      <c r="C319" s="26"/>
    </row>
    <row r="320" spans="1:3" x14ac:dyDescent="0.25">
      <c r="A320" s="4">
        <v>40163</v>
      </c>
      <c r="B320" s="3">
        <v>370</v>
      </c>
      <c r="C320" s="26"/>
    </row>
    <row r="321" spans="1:3" x14ac:dyDescent="0.25">
      <c r="A321" s="4">
        <v>40164</v>
      </c>
      <c r="B321" s="3">
        <v>130</v>
      </c>
      <c r="C321" s="26"/>
    </row>
    <row r="322" spans="1:3" x14ac:dyDescent="0.25">
      <c r="A322" s="4">
        <v>40175</v>
      </c>
      <c r="B322" s="3">
        <v>100</v>
      </c>
      <c r="C322" s="26"/>
    </row>
    <row r="323" spans="1:3" x14ac:dyDescent="0.25">
      <c r="A323" s="4">
        <v>40290</v>
      </c>
      <c r="B323" s="3">
        <v>2700</v>
      </c>
      <c r="C323" s="26"/>
    </row>
    <row r="324" spans="1:3" x14ac:dyDescent="0.25">
      <c r="A324" s="4">
        <v>40291</v>
      </c>
      <c r="B324" s="3">
        <v>750</v>
      </c>
      <c r="C324" s="26"/>
    </row>
    <row r="325" spans="1:3" x14ac:dyDescent="0.25">
      <c r="A325" s="4">
        <v>40295</v>
      </c>
      <c r="B325" s="3">
        <v>600</v>
      </c>
      <c r="C325" s="26"/>
    </row>
    <row r="326" spans="1:3" x14ac:dyDescent="0.25">
      <c r="A326" s="4">
        <v>40296</v>
      </c>
      <c r="B326" s="3">
        <v>1500</v>
      </c>
      <c r="C326" s="26"/>
    </row>
    <row r="327" spans="1:3" x14ac:dyDescent="0.25">
      <c r="A327" s="4">
        <v>40297</v>
      </c>
      <c r="B327" s="3">
        <v>1000</v>
      </c>
      <c r="C327" s="26"/>
    </row>
    <row r="328" spans="1:3" x14ac:dyDescent="0.25">
      <c r="A328" s="4">
        <v>40301</v>
      </c>
      <c r="B328" s="3">
        <v>800</v>
      </c>
      <c r="C328" s="26"/>
    </row>
    <row r="329" spans="1:3" x14ac:dyDescent="0.25">
      <c r="A329" s="4">
        <v>40302</v>
      </c>
      <c r="B329" s="3">
        <v>450</v>
      </c>
      <c r="C329" s="26"/>
    </row>
    <row r="330" spans="1:3" x14ac:dyDescent="0.25">
      <c r="A330" s="4">
        <v>40303</v>
      </c>
      <c r="B330" s="3">
        <v>900</v>
      </c>
      <c r="C330" s="26"/>
    </row>
    <row r="331" spans="1:3" x14ac:dyDescent="0.25">
      <c r="A331" s="4">
        <v>40304</v>
      </c>
      <c r="B331" s="3">
        <v>300</v>
      </c>
      <c r="C331" s="26"/>
    </row>
    <row r="332" spans="1:3" x14ac:dyDescent="0.25">
      <c r="A332" s="4">
        <v>40308</v>
      </c>
      <c r="B332" s="3">
        <v>2300</v>
      </c>
      <c r="C332" s="26"/>
    </row>
    <row r="333" spans="1:3" x14ac:dyDescent="0.25">
      <c r="A333" s="4">
        <v>40309</v>
      </c>
      <c r="B333" s="3">
        <v>600</v>
      </c>
      <c r="C333" s="26"/>
    </row>
    <row r="334" spans="1:3" x14ac:dyDescent="0.25">
      <c r="A334" s="4">
        <v>40310</v>
      </c>
      <c r="B334" s="3">
        <v>400</v>
      </c>
      <c r="C334" s="26"/>
    </row>
    <row r="335" spans="1:3" x14ac:dyDescent="0.25">
      <c r="A335" s="4">
        <v>40315</v>
      </c>
      <c r="B335" s="3">
        <v>360</v>
      </c>
      <c r="C335" s="26"/>
    </row>
    <row r="336" spans="1:3" x14ac:dyDescent="0.25">
      <c r="A336" s="4">
        <v>40316</v>
      </c>
      <c r="B336" s="3">
        <v>170</v>
      </c>
      <c r="C336" s="26"/>
    </row>
    <row r="337" spans="1:3" x14ac:dyDescent="0.25">
      <c r="A337" s="4">
        <v>40317</v>
      </c>
      <c r="B337" s="3">
        <v>175</v>
      </c>
      <c r="C337" s="26"/>
    </row>
    <row r="338" spans="1:3" x14ac:dyDescent="0.25">
      <c r="A338" s="4">
        <v>40318</v>
      </c>
      <c r="B338" s="3">
        <v>120</v>
      </c>
      <c r="C338" s="26"/>
    </row>
    <row r="339" spans="1:3" x14ac:dyDescent="0.25">
      <c r="A339" s="4">
        <v>40322</v>
      </c>
      <c r="B339" s="3">
        <v>850</v>
      </c>
      <c r="C339" s="26"/>
    </row>
    <row r="340" spans="1:3" x14ac:dyDescent="0.25">
      <c r="A340" s="4">
        <v>40323</v>
      </c>
      <c r="B340" s="3">
        <v>500</v>
      </c>
      <c r="C340" s="26"/>
    </row>
    <row r="341" spans="1:3" x14ac:dyDescent="0.25">
      <c r="A341" s="4">
        <v>40324</v>
      </c>
      <c r="B341" s="3">
        <v>400</v>
      </c>
      <c r="C341" s="26"/>
    </row>
    <row r="342" spans="1:3" x14ac:dyDescent="0.25">
      <c r="A342" s="4">
        <v>40325</v>
      </c>
      <c r="B342" s="3">
        <v>1500</v>
      </c>
      <c r="C342" s="26"/>
    </row>
    <row r="343" spans="1:3" x14ac:dyDescent="0.25">
      <c r="A343" s="4">
        <v>40326</v>
      </c>
      <c r="B343" s="3">
        <v>400</v>
      </c>
      <c r="C343" s="26"/>
    </row>
    <row r="344" spans="1:3" x14ac:dyDescent="0.25">
      <c r="A344" s="4">
        <v>40329</v>
      </c>
      <c r="B344" s="3">
        <v>300</v>
      </c>
      <c r="C344" s="26"/>
    </row>
    <row r="345" spans="1:3" x14ac:dyDescent="0.25">
      <c r="A345" s="4">
        <v>40330</v>
      </c>
      <c r="B345" s="3">
        <v>250</v>
      </c>
      <c r="C345" s="26"/>
    </row>
    <row r="346" spans="1:3" x14ac:dyDescent="0.25">
      <c r="A346" s="4">
        <v>40336</v>
      </c>
      <c r="B346" s="3">
        <v>500</v>
      </c>
      <c r="C346" s="26"/>
    </row>
    <row r="347" spans="1:3" x14ac:dyDescent="0.25">
      <c r="A347" s="4">
        <v>40337</v>
      </c>
      <c r="B347" s="3">
        <v>2050</v>
      </c>
      <c r="C347" s="26"/>
    </row>
    <row r="348" spans="1:3" x14ac:dyDescent="0.25">
      <c r="A348" s="4">
        <v>40338</v>
      </c>
      <c r="B348" s="3">
        <v>300</v>
      </c>
      <c r="C348" s="26"/>
    </row>
    <row r="349" spans="1:3" x14ac:dyDescent="0.25">
      <c r="A349" s="4">
        <v>40339</v>
      </c>
      <c r="B349" s="3">
        <v>800</v>
      </c>
      <c r="C349" s="26"/>
    </row>
    <row r="350" spans="1:3" x14ac:dyDescent="0.25">
      <c r="A350" s="4">
        <v>40343</v>
      </c>
      <c r="B350" s="3">
        <v>1900</v>
      </c>
      <c r="C350" s="26"/>
    </row>
    <row r="351" spans="1:3" x14ac:dyDescent="0.25">
      <c r="A351" s="4">
        <v>40344</v>
      </c>
      <c r="B351" s="3">
        <v>1900</v>
      </c>
      <c r="C351" s="26"/>
    </row>
    <row r="352" spans="1:3" x14ac:dyDescent="0.25">
      <c r="A352" s="4">
        <v>40345</v>
      </c>
      <c r="B352" s="3">
        <v>300</v>
      </c>
      <c r="C352" s="26"/>
    </row>
    <row r="353" spans="1:3" x14ac:dyDescent="0.25">
      <c r="A353" s="4">
        <v>40346</v>
      </c>
      <c r="B353" s="3">
        <v>4050</v>
      </c>
      <c r="C353" s="26"/>
    </row>
    <row r="354" spans="1:3" x14ac:dyDescent="0.25">
      <c r="A354" s="4">
        <v>40350</v>
      </c>
      <c r="B354" s="3">
        <v>1300</v>
      </c>
      <c r="C354" s="26"/>
    </row>
    <row r="355" spans="1:3" x14ac:dyDescent="0.25">
      <c r="A355" s="4">
        <v>40351</v>
      </c>
      <c r="B355" s="3">
        <v>150</v>
      </c>
      <c r="C355" s="26"/>
    </row>
    <row r="356" spans="1:3" x14ac:dyDescent="0.25">
      <c r="A356" s="4">
        <v>40352</v>
      </c>
      <c r="B356" s="3">
        <v>450</v>
      </c>
      <c r="C356" s="26"/>
    </row>
    <row r="357" spans="1:3" x14ac:dyDescent="0.25">
      <c r="A357" s="4">
        <v>40353</v>
      </c>
      <c r="B357" s="3">
        <v>400</v>
      </c>
      <c r="C357" s="26"/>
    </row>
    <row r="358" spans="1:3" x14ac:dyDescent="0.25">
      <c r="A358" s="4">
        <v>40357</v>
      </c>
      <c r="B358" s="3">
        <v>1200</v>
      </c>
      <c r="C358" s="26"/>
    </row>
    <row r="359" spans="1:3" x14ac:dyDescent="0.25">
      <c r="A359" s="4">
        <v>40358</v>
      </c>
      <c r="B359" s="3">
        <v>700</v>
      </c>
      <c r="C359" s="26"/>
    </row>
    <row r="360" spans="1:3" x14ac:dyDescent="0.25">
      <c r="A360" s="4">
        <v>40359</v>
      </c>
      <c r="B360" s="3">
        <v>400</v>
      </c>
      <c r="C360" s="26"/>
    </row>
    <row r="361" spans="1:3" x14ac:dyDescent="0.25">
      <c r="A361" s="4">
        <v>40479</v>
      </c>
      <c r="B361" s="3">
        <v>30</v>
      </c>
      <c r="C361" s="26"/>
    </row>
    <row r="362" spans="1:3" x14ac:dyDescent="0.25">
      <c r="A362" s="4">
        <v>40480</v>
      </c>
      <c r="B362" s="3">
        <v>100</v>
      </c>
      <c r="C362" s="26"/>
    </row>
    <row r="363" spans="1:3" x14ac:dyDescent="0.25">
      <c r="A363" s="4">
        <v>40483</v>
      </c>
      <c r="B363" s="3">
        <v>30</v>
      </c>
      <c r="C363" s="26"/>
    </row>
    <row r="364" spans="1:3" x14ac:dyDescent="0.25">
      <c r="A364" s="4">
        <v>40484</v>
      </c>
      <c r="B364" s="3">
        <v>50</v>
      </c>
      <c r="C364" s="26"/>
    </row>
    <row r="365" spans="1:3" x14ac:dyDescent="0.25">
      <c r="A365" s="4">
        <v>40490</v>
      </c>
      <c r="B365" s="3">
        <v>250</v>
      </c>
      <c r="C365" s="26"/>
    </row>
    <row r="366" spans="1:3" x14ac:dyDescent="0.25">
      <c r="A366" s="4">
        <v>40491</v>
      </c>
      <c r="B366" s="3">
        <v>650</v>
      </c>
      <c r="C366" s="26"/>
    </row>
    <row r="367" spans="1:3" x14ac:dyDescent="0.25">
      <c r="A367" s="4">
        <v>40492</v>
      </c>
      <c r="B367" s="3">
        <v>600</v>
      </c>
      <c r="C367" s="26"/>
    </row>
    <row r="368" spans="1:3" x14ac:dyDescent="0.25">
      <c r="A368" s="4">
        <v>40493</v>
      </c>
      <c r="B368" s="3">
        <v>650</v>
      </c>
      <c r="C368" s="26"/>
    </row>
    <row r="369" spans="1:3" x14ac:dyDescent="0.25">
      <c r="A369" s="4">
        <v>40497</v>
      </c>
      <c r="B369" s="3">
        <v>320</v>
      </c>
      <c r="C369" s="26"/>
    </row>
    <row r="370" spans="1:3" x14ac:dyDescent="0.25">
      <c r="A370" s="4">
        <v>40498</v>
      </c>
      <c r="B370" s="3">
        <v>1200</v>
      </c>
      <c r="C370" s="26"/>
    </row>
    <row r="371" spans="1:3" x14ac:dyDescent="0.25">
      <c r="A371" s="4">
        <v>40499</v>
      </c>
      <c r="B371" s="3">
        <v>1600</v>
      </c>
      <c r="C371" s="26"/>
    </row>
    <row r="372" spans="1:3" x14ac:dyDescent="0.25">
      <c r="A372" s="4">
        <v>40500</v>
      </c>
      <c r="B372" s="3">
        <v>600</v>
      </c>
      <c r="C372" s="26"/>
    </row>
    <row r="373" spans="1:3" x14ac:dyDescent="0.25">
      <c r="A373" s="4">
        <v>40504</v>
      </c>
      <c r="B373" s="3">
        <v>400</v>
      </c>
      <c r="C373" s="26"/>
    </row>
    <row r="374" spans="1:3" x14ac:dyDescent="0.25">
      <c r="A374" s="4">
        <v>40505</v>
      </c>
      <c r="B374" s="3">
        <v>550</v>
      </c>
      <c r="C374" s="26"/>
    </row>
    <row r="375" spans="1:3" x14ac:dyDescent="0.25">
      <c r="A375" s="4">
        <v>40506</v>
      </c>
      <c r="B375" s="3">
        <v>350</v>
      </c>
      <c r="C375" s="26"/>
    </row>
    <row r="376" spans="1:3" x14ac:dyDescent="0.25">
      <c r="A376" s="4">
        <v>40507</v>
      </c>
      <c r="B376" s="3">
        <v>320</v>
      </c>
      <c r="C376" s="26"/>
    </row>
    <row r="377" spans="1:3" x14ac:dyDescent="0.25">
      <c r="A377" s="4">
        <v>40638</v>
      </c>
      <c r="B377" s="3">
        <v>150</v>
      </c>
      <c r="C377" s="26"/>
    </row>
    <row r="378" spans="1:3" x14ac:dyDescent="0.25">
      <c r="A378" s="4">
        <v>40639</v>
      </c>
      <c r="B378" s="3">
        <v>800</v>
      </c>
      <c r="C378" s="26"/>
    </row>
    <row r="379" spans="1:3" x14ac:dyDescent="0.25">
      <c r="A379" s="4">
        <v>40640</v>
      </c>
      <c r="B379" s="3">
        <v>250</v>
      </c>
      <c r="C379" s="26"/>
    </row>
    <row r="380" spans="1:3" x14ac:dyDescent="0.25">
      <c r="A380" s="4">
        <v>40644</v>
      </c>
      <c r="B380" s="3">
        <v>250</v>
      </c>
      <c r="C380" s="26"/>
    </row>
    <row r="381" spans="1:3" x14ac:dyDescent="0.25">
      <c r="A381" s="4">
        <v>40645</v>
      </c>
      <c r="B381" s="3">
        <v>900</v>
      </c>
      <c r="C381" s="26"/>
    </row>
    <row r="382" spans="1:3" x14ac:dyDescent="0.25">
      <c r="A382" s="4">
        <v>40646</v>
      </c>
      <c r="B382" s="3">
        <v>500</v>
      </c>
      <c r="C382" s="26"/>
    </row>
    <row r="383" spans="1:3" x14ac:dyDescent="0.25">
      <c r="A383" s="4">
        <v>40647</v>
      </c>
      <c r="B383" s="3">
        <v>160</v>
      </c>
      <c r="C383" s="26"/>
    </row>
    <row r="384" spans="1:3" x14ac:dyDescent="0.25">
      <c r="A384" s="4">
        <v>40651</v>
      </c>
      <c r="B384" s="3">
        <v>150</v>
      </c>
      <c r="C384" s="26"/>
    </row>
    <row r="385" spans="1:3" x14ac:dyDescent="0.25">
      <c r="A385" s="4">
        <v>40652</v>
      </c>
      <c r="B385" s="3">
        <v>320</v>
      </c>
      <c r="C385" s="26"/>
    </row>
    <row r="386" spans="1:3" x14ac:dyDescent="0.25">
      <c r="A386" s="4">
        <v>40653</v>
      </c>
      <c r="B386" s="3">
        <v>400</v>
      </c>
      <c r="C386" s="26"/>
    </row>
    <row r="387" spans="1:3" x14ac:dyDescent="0.25">
      <c r="A387" s="4">
        <v>40654</v>
      </c>
      <c r="B387" s="3">
        <v>350</v>
      </c>
      <c r="C387" s="26"/>
    </row>
    <row r="388" spans="1:3" x14ac:dyDescent="0.25">
      <c r="A388" s="4">
        <v>40659</v>
      </c>
      <c r="B388" s="3">
        <v>300</v>
      </c>
      <c r="C388" s="26"/>
    </row>
    <row r="389" spans="1:3" x14ac:dyDescent="0.25">
      <c r="A389" s="4">
        <v>40660</v>
      </c>
      <c r="B389" s="3">
        <v>200</v>
      </c>
      <c r="C389" s="26"/>
    </row>
    <row r="390" spans="1:3" x14ac:dyDescent="0.25">
      <c r="A390" s="4">
        <v>40661</v>
      </c>
      <c r="B390" s="3">
        <v>900</v>
      </c>
      <c r="C390" s="26"/>
    </row>
    <row r="391" spans="1:3" x14ac:dyDescent="0.25">
      <c r="A391" s="4">
        <v>40665</v>
      </c>
      <c r="B391" s="3">
        <v>350</v>
      </c>
      <c r="C391" s="26"/>
    </row>
    <row r="392" spans="1:3" x14ac:dyDescent="0.25">
      <c r="A392" s="4">
        <v>40666</v>
      </c>
      <c r="B392" s="3">
        <v>850</v>
      </c>
      <c r="C392" s="26"/>
    </row>
    <row r="393" spans="1:3" x14ac:dyDescent="0.25">
      <c r="A393" s="4">
        <v>40667</v>
      </c>
      <c r="B393" s="3">
        <v>500</v>
      </c>
      <c r="C393" s="26"/>
    </row>
    <row r="394" spans="1:3" x14ac:dyDescent="0.25">
      <c r="A394" s="4">
        <v>40668</v>
      </c>
      <c r="B394" s="3">
        <v>250</v>
      </c>
      <c r="C394" s="26"/>
    </row>
    <row r="395" spans="1:3" x14ac:dyDescent="0.25">
      <c r="A395" s="4">
        <v>40672</v>
      </c>
      <c r="B395" s="3">
        <v>350</v>
      </c>
      <c r="C395" s="26"/>
    </row>
    <row r="396" spans="1:3" x14ac:dyDescent="0.25">
      <c r="A396" s="4">
        <v>40673</v>
      </c>
      <c r="B396" s="3">
        <v>250</v>
      </c>
      <c r="C396" s="26"/>
    </row>
    <row r="397" spans="1:3" x14ac:dyDescent="0.25">
      <c r="A397" s="4">
        <v>40674</v>
      </c>
      <c r="B397" s="3">
        <v>550</v>
      </c>
      <c r="C397" s="26"/>
    </row>
    <row r="398" spans="1:3" x14ac:dyDescent="0.25">
      <c r="A398" s="4">
        <v>40675</v>
      </c>
      <c r="B398" s="3">
        <v>300</v>
      </c>
      <c r="C398" s="26"/>
    </row>
    <row r="399" spans="1:3" x14ac:dyDescent="0.25">
      <c r="A399" s="4">
        <v>40679</v>
      </c>
      <c r="B399" s="3">
        <v>170</v>
      </c>
      <c r="C399" s="26"/>
    </row>
    <row r="400" spans="1:3" x14ac:dyDescent="0.25">
      <c r="A400" s="4">
        <v>40680</v>
      </c>
      <c r="B400" s="3">
        <v>150</v>
      </c>
      <c r="C400" s="26"/>
    </row>
    <row r="401" spans="1:3" x14ac:dyDescent="0.25">
      <c r="A401" s="4">
        <v>40681</v>
      </c>
      <c r="B401" s="3">
        <v>500</v>
      </c>
      <c r="C401" s="26"/>
    </row>
    <row r="402" spans="1:3" x14ac:dyDescent="0.25">
      <c r="A402" s="4">
        <v>40682</v>
      </c>
      <c r="B402" s="3">
        <v>500</v>
      </c>
      <c r="C402" s="26"/>
    </row>
    <row r="403" spans="1:3" x14ac:dyDescent="0.25">
      <c r="A403" s="4">
        <v>40686</v>
      </c>
      <c r="B403" s="3">
        <v>900</v>
      </c>
      <c r="C403" s="26"/>
    </row>
    <row r="404" spans="1:3" x14ac:dyDescent="0.25">
      <c r="A404" s="4">
        <v>40687</v>
      </c>
      <c r="B404" s="3">
        <v>80</v>
      </c>
      <c r="C404" s="26"/>
    </row>
    <row r="405" spans="1:3" x14ac:dyDescent="0.25">
      <c r="A405" s="4">
        <v>40688</v>
      </c>
      <c r="B405" s="3">
        <v>300</v>
      </c>
      <c r="C405" s="26"/>
    </row>
    <row r="406" spans="1:3" x14ac:dyDescent="0.25">
      <c r="A406" s="4">
        <v>40689</v>
      </c>
      <c r="B406" s="3">
        <v>240</v>
      </c>
      <c r="C406" s="26"/>
    </row>
    <row r="407" spans="1:3" x14ac:dyDescent="0.25">
      <c r="A407" s="4">
        <v>40693</v>
      </c>
      <c r="B407" s="3">
        <v>1200</v>
      </c>
      <c r="C407" s="26"/>
    </row>
    <row r="408" spans="1:3" x14ac:dyDescent="0.25">
      <c r="A408" s="4">
        <v>40694</v>
      </c>
      <c r="B408" s="3">
        <v>450</v>
      </c>
      <c r="C408" s="26"/>
    </row>
    <row r="409" spans="1:3" x14ac:dyDescent="0.25">
      <c r="A409" s="4">
        <v>40695</v>
      </c>
      <c r="B409" s="3">
        <v>1800</v>
      </c>
      <c r="C409" s="26"/>
    </row>
    <row r="410" spans="1:3" x14ac:dyDescent="0.25">
      <c r="A410" s="4">
        <v>40701</v>
      </c>
      <c r="B410" s="3">
        <v>600</v>
      </c>
      <c r="C410" s="26"/>
    </row>
    <row r="411" spans="1:3" x14ac:dyDescent="0.25">
      <c r="A411" s="4">
        <v>40702</v>
      </c>
      <c r="B411" s="3">
        <v>300</v>
      </c>
      <c r="C411" s="26"/>
    </row>
    <row r="412" spans="1:3" x14ac:dyDescent="0.25">
      <c r="A412" s="4">
        <v>40703</v>
      </c>
      <c r="B412" s="3">
        <v>1100</v>
      </c>
      <c r="C412" s="26"/>
    </row>
    <row r="413" spans="1:3" x14ac:dyDescent="0.25">
      <c r="A413" s="4">
        <v>40704</v>
      </c>
      <c r="B413" s="3">
        <v>850</v>
      </c>
      <c r="C413" s="26"/>
    </row>
    <row r="414" spans="1:3" x14ac:dyDescent="0.25">
      <c r="A414" s="4">
        <v>40707</v>
      </c>
      <c r="B414" s="3">
        <v>2200</v>
      </c>
      <c r="C414" s="26"/>
    </row>
    <row r="415" spans="1:3" x14ac:dyDescent="0.25">
      <c r="A415" s="4">
        <v>40708</v>
      </c>
      <c r="B415" s="3">
        <v>1250</v>
      </c>
      <c r="C415" s="26"/>
    </row>
    <row r="416" spans="1:3" x14ac:dyDescent="0.25">
      <c r="A416" s="4">
        <v>40709</v>
      </c>
      <c r="B416" s="3">
        <v>1200</v>
      </c>
      <c r="C416" s="26"/>
    </row>
    <row r="417" spans="1:3" x14ac:dyDescent="0.25">
      <c r="A417" s="4">
        <v>40710</v>
      </c>
      <c r="B417" s="3">
        <v>3250</v>
      </c>
      <c r="C417" s="26"/>
    </row>
    <row r="418" spans="1:3" x14ac:dyDescent="0.25">
      <c r="A418" s="4">
        <v>40714</v>
      </c>
      <c r="B418" s="3">
        <v>600</v>
      </c>
      <c r="C418" s="26"/>
    </row>
    <row r="419" spans="1:3" x14ac:dyDescent="0.25">
      <c r="A419" s="4">
        <v>40722</v>
      </c>
      <c r="B419" s="3">
        <v>400</v>
      </c>
      <c r="C419" s="26"/>
    </row>
    <row r="420" spans="1:3" x14ac:dyDescent="0.25">
      <c r="A420" s="4">
        <v>40723</v>
      </c>
      <c r="B420" s="3">
        <v>1500</v>
      </c>
      <c r="C420" s="26"/>
    </row>
    <row r="421" spans="1:3" x14ac:dyDescent="0.25">
      <c r="A421" s="4">
        <v>40819</v>
      </c>
      <c r="B421" s="3">
        <v>400</v>
      </c>
      <c r="C421" s="26"/>
    </row>
    <row r="422" spans="1:3" x14ac:dyDescent="0.25">
      <c r="A422" s="4">
        <v>40820</v>
      </c>
      <c r="B422" s="3">
        <v>2400</v>
      </c>
      <c r="C422" s="26"/>
    </row>
    <row r="423" spans="1:3" x14ac:dyDescent="0.25">
      <c r="A423" s="4">
        <v>40821</v>
      </c>
      <c r="B423" s="3">
        <v>800</v>
      </c>
      <c r="C423" s="26"/>
    </row>
    <row r="424" spans="1:3" x14ac:dyDescent="0.25">
      <c r="A424" s="4">
        <v>40822</v>
      </c>
      <c r="B424" s="3">
        <v>2400</v>
      </c>
      <c r="C424" s="26"/>
    </row>
    <row r="425" spans="1:3" x14ac:dyDescent="0.25">
      <c r="A425" s="4">
        <v>40826</v>
      </c>
      <c r="B425" s="3">
        <v>1600</v>
      </c>
      <c r="C425" s="26"/>
    </row>
    <row r="426" spans="1:3" x14ac:dyDescent="0.25">
      <c r="A426" s="4">
        <v>40827</v>
      </c>
      <c r="B426" s="3">
        <v>2700</v>
      </c>
      <c r="C426" s="26"/>
    </row>
    <row r="427" spans="1:3" x14ac:dyDescent="0.25">
      <c r="A427" s="4">
        <v>40828</v>
      </c>
      <c r="B427" s="3">
        <v>2000</v>
      </c>
      <c r="C427" s="26"/>
    </row>
    <row r="428" spans="1:3" x14ac:dyDescent="0.25">
      <c r="A428" s="4">
        <v>40833</v>
      </c>
      <c r="B428" s="3">
        <v>250</v>
      </c>
      <c r="C428" s="26"/>
    </row>
    <row r="429" spans="1:3" x14ac:dyDescent="0.25">
      <c r="A429" s="4">
        <v>40834</v>
      </c>
      <c r="B429" s="3">
        <v>2000</v>
      </c>
      <c r="C429" s="26"/>
    </row>
    <row r="430" spans="1:3" x14ac:dyDescent="0.25">
      <c r="A430" s="4">
        <v>40835</v>
      </c>
      <c r="B430" s="3">
        <v>100</v>
      </c>
      <c r="C430" s="26"/>
    </row>
    <row r="431" spans="1:3" x14ac:dyDescent="0.25">
      <c r="A431" s="4">
        <v>40836</v>
      </c>
      <c r="B431" s="3">
        <v>1000</v>
      </c>
      <c r="C431" s="26"/>
    </row>
    <row r="432" spans="1:3" x14ac:dyDescent="0.25">
      <c r="A432" s="4">
        <v>40840</v>
      </c>
      <c r="B432" s="3">
        <v>250</v>
      </c>
      <c r="C432" s="26"/>
    </row>
    <row r="433" spans="1:3" x14ac:dyDescent="0.25">
      <c r="A433" s="4">
        <v>40841</v>
      </c>
      <c r="B433" s="3">
        <v>300</v>
      </c>
      <c r="C433" s="26"/>
    </row>
    <row r="434" spans="1:3" x14ac:dyDescent="0.25">
      <c r="A434" s="4">
        <v>40842</v>
      </c>
      <c r="B434" s="3">
        <v>150</v>
      </c>
      <c r="C434" s="26"/>
    </row>
    <row r="435" spans="1:3" x14ac:dyDescent="0.25">
      <c r="A435" s="4">
        <v>40843</v>
      </c>
      <c r="B435" s="3">
        <v>250</v>
      </c>
      <c r="C435" s="26"/>
    </row>
    <row r="436" spans="1:3" x14ac:dyDescent="0.25">
      <c r="A436" s="4">
        <v>40847</v>
      </c>
      <c r="B436" s="3">
        <v>3100</v>
      </c>
      <c r="C436" s="26"/>
    </row>
    <row r="437" spans="1:3" x14ac:dyDescent="0.25">
      <c r="A437" s="4">
        <v>40848</v>
      </c>
      <c r="B437" s="3">
        <v>1900</v>
      </c>
      <c r="C437" s="26"/>
    </row>
    <row r="438" spans="1:3" x14ac:dyDescent="0.25">
      <c r="A438" s="4">
        <v>40849</v>
      </c>
      <c r="B438" s="3">
        <v>900</v>
      </c>
      <c r="C438" s="26"/>
    </row>
    <row r="439" spans="1:3" x14ac:dyDescent="0.25">
      <c r="A439" s="4">
        <v>40850</v>
      </c>
      <c r="B439" s="3">
        <v>500</v>
      </c>
      <c r="C439" s="26"/>
    </row>
    <row r="440" spans="1:3" x14ac:dyDescent="0.25">
      <c r="A440" s="4">
        <v>40854</v>
      </c>
      <c r="B440" s="3">
        <v>50</v>
      </c>
      <c r="C440" s="26"/>
    </row>
    <row r="441" spans="1:3" x14ac:dyDescent="0.25">
      <c r="A441" s="4">
        <v>40855</v>
      </c>
      <c r="B441" s="3">
        <v>700</v>
      </c>
      <c r="C441" s="26"/>
    </row>
    <row r="442" spans="1:3" x14ac:dyDescent="0.25">
      <c r="A442" s="4">
        <v>40856</v>
      </c>
      <c r="B442" s="3">
        <v>750</v>
      </c>
      <c r="C442" s="26"/>
    </row>
    <row r="443" spans="1:3" x14ac:dyDescent="0.25">
      <c r="A443" s="4">
        <v>40857</v>
      </c>
      <c r="B443" s="3">
        <v>210</v>
      </c>
      <c r="C443" s="26"/>
    </row>
    <row r="444" spans="1:3" x14ac:dyDescent="0.25">
      <c r="A444" s="4">
        <v>40861</v>
      </c>
      <c r="B444" s="3">
        <v>400</v>
      </c>
      <c r="C444" s="26"/>
    </row>
    <row r="445" spans="1:3" x14ac:dyDescent="0.25">
      <c r="A445" s="4">
        <v>40862</v>
      </c>
      <c r="B445" s="3">
        <v>1200</v>
      </c>
      <c r="C445" s="26"/>
    </row>
    <row r="446" spans="1:3" x14ac:dyDescent="0.25">
      <c r="A446" s="4">
        <v>40863</v>
      </c>
      <c r="B446" s="3">
        <v>450</v>
      </c>
      <c r="C446" s="26"/>
    </row>
    <row r="447" spans="1:3" x14ac:dyDescent="0.25">
      <c r="A447" s="4">
        <v>40864</v>
      </c>
      <c r="B447" s="3">
        <v>750</v>
      </c>
      <c r="C447" s="26"/>
    </row>
    <row r="448" spans="1:3" x14ac:dyDescent="0.25">
      <c r="A448" s="4">
        <v>40868</v>
      </c>
      <c r="B448" s="3">
        <v>300</v>
      </c>
      <c r="C448" s="26"/>
    </row>
    <row r="449" spans="1:3" x14ac:dyDescent="0.25">
      <c r="A449" s="4">
        <v>40870</v>
      </c>
      <c r="B449" s="3">
        <v>300</v>
      </c>
      <c r="C449" s="26"/>
    </row>
    <row r="450" spans="1:3" x14ac:dyDescent="0.25">
      <c r="A450" s="4">
        <v>40871</v>
      </c>
      <c r="B450" s="3">
        <v>700</v>
      </c>
      <c r="C450" s="26"/>
    </row>
    <row r="451" spans="1:3" x14ac:dyDescent="0.25">
      <c r="A451" s="4">
        <v>40875</v>
      </c>
      <c r="B451" s="3">
        <v>1700</v>
      </c>
      <c r="C451" s="26"/>
    </row>
    <row r="452" spans="1:3" x14ac:dyDescent="0.25">
      <c r="A452" s="4">
        <v>40876</v>
      </c>
      <c r="B452" s="3">
        <v>1200</v>
      </c>
      <c r="C452" s="26"/>
    </row>
    <row r="453" spans="1:3" x14ac:dyDescent="0.25">
      <c r="A453" s="4">
        <v>40877</v>
      </c>
      <c r="B453" s="3">
        <v>1900</v>
      </c>
      <c r="C453" s="26"/>
    </row>
    <row r="454" spans="1:3" x14ac:dyDescent="0.25">
      <c r="A454" s="4">
        <v>40878</v>
      </c>
      <c r="B454" s="3">
        <v>250</v>
      </c>
      <c r="C454" s="26"/>
    </row>
    <row r="455" spans="1:3" x14ac:dyDescent="0.25">
      <c r="A455" s="4">
        <v>40882</v>
      </c>
      <c r="B455" s="3">
        <v>700</v>
      </c>
      <c r="C455" s="26"/>
    </row>
    <row r="456" spans="1:3" x14ac:dyDescent="0.25">
      <c r="A456" s="4">
        <v>40883</v>
      </c>
      <c r="B456" s="3">
        <v>1600</v>
      </c>
      <c r="C456" s="26"/>
    </row>
    <row r="457" spans="1:3" x14ac:dyDescent="0.25">
      <c r="A457" s="4">
        <v>40884</v>
      </c>
      <c r="B457" s="3">
        <v>800</v>
      </c>
      <c r="C457" s="26"/>
    </row>
    <row r="458" spans="1:3" x14ac:dyDescent="0.25">
      <c r="A458" s="4">
        <v>40885</v>
      </c>
      <c r="B458" s="3">
        <v>1100</v>
      </c>
      <c r="C458" s="26"/>
    </row>
    <row r="459" spans="1:3" x14ac:dyDescent="0.25">
      <c r="A459" s="4">
        <v>40889</v>
      </c>
      <c r="B459" s="3">
        <v>550</v>
      </c>
      <c r="C459" s="26"/>
    </row>
    <row r="460" spans="1:3" x14ac:dyDescent="0.25">
      <c r="A460" s="4">
        <v>40890</v>
      </c>
      <c r="B460" s="3">
        <v>1600</v>
      </c>
      <c r="C460" s="26"/>
    </row>
    <row r="461" spans="1:3" x14ac:dyDescent="0.25">
      <c r="A461" s="4">
        <v>40891</v>
      </c>
      <c r="B461" s="3">
        <v>900</v>
      </c>
      <c r="C461" s="26"/>
    </row>
    <row r="462" spans="1:3" x14ac:dyDescent="0.25">
      <c r="A462" s="4">
        <v>40892</v>
      </c>
      <c r="B462" s="3">
        <v>60</v>
      </c>
      <c r="C462" s="26"/>
    </row>
    <row r="463" spans="1:3" x14ac:dyDescent="0.25">
      <c r="A463" s="4">
        <v>40896</v>
      </c>
      <c r="B463" s="3">
        <v>600</v>
      </c>
      <c r="C463" s="26"/>
    </row>
    <row r="464" spans="1:3" x14ac:dyDescent="0.25">
      <c r="A464" s="4">
        <v>40897</v>
      </c>
      <c r="B464" s="3">
        <v>200</v>
      </c>
      <c r="C464" s="26"/>
    </row>
    <row r="465" spans="1:3" x14ac:dyDescent="0.25">
      <c r="A465" s="4">
        <v>40898</v>
      </c>
      <c r="B465" s="3">
        <v>650</v>
      </c>
      <c r="C465" s="26"/>
    </row>
    <row r="466" spans="1:3" x14ac:dyDescent="0.25">
      <c r="A466" s="4">
        <v>40899</v>
      </c>
      <c r="B466" s="3">
        <v>550</v>
      </c>
      <c r="C466" s="26"/>
    </row>
    <row r="467" spans="1:3" x14ac:dyDescent="0.25">
      <c r="A467" s="4">
        <v>40904</v>
      </c>
      <c r="B467" s="3">
        <v>650</v>
      </c>
      <c r="C467" s="26"/>
    </row>
    <row r="468" spans="1:3" x14ac:dyDescent="0.25">
      <c r="A468" s="4">
        <v>40905</v>
      </c>
      <c r="B468" s="3">
        <v>300</v>
      </c>
      <c r="C468" s="26"/>
    </row>
    <row r="469" spans="1:3" x14ac:dyDescent="0.25">
      <c r="A469" s="4">
        <v>40907</v>
      </c>
      <c r="B469" s="3">
        <v>300</v>
      </c>
      <c r="C469" s="26"/>
    </row>
    <row r="470" spans="1:3" x14ac:dyDescent="0.25">
      <c r="A470" s="4">
        <v>40980</v>
      </c>
      <c r="B470" s="3">
        <v>2900</v>
      </c>
      <c r="C470" s="26"/>
    </row>
    <row r="471" spans="1:3" x14ac:dyDescent="0.25">
      <c r="A471" s="4">
        <v>40981</v>
      </c>
      <c r="B471" s="3">
        <v>700</v>
      </c>
      <c r="C471" s="26"/>
    </row>
    <row r="472" spans="1:3" x14ac:dyDescent="0.25">
      <c r="A472" s="4">
        <v>40982</v>
      </c>
      <c r="B472" s="3">
        <v>1500</v>
      </c>
      <c r="C472" s="26"/>
    </row>
    <row r="473" spans="1:3" x14ac:dyDescent="0.25">
      <c r="A473" s="4">
        <v>40983</v>
      </c>
      <c r="B473" s="3">
        <v>800</v>
      </c>
      <c r="C473" s="26"/>
    </row>
    <row r="474" spans="1:3" x14ac:dyDescent="0.25">
      <c r="A474" s="4">
        <v>40989</v>
      </c>
      <c r="B474" s="3">
        <v>400</v>
      </c>
      <c r="C474" s="26"/>
    </row>
    <row r="475" spans="1:3" x14ac:dyDescent="0.25">
      <c r="A475" s="4">
        <v>40990</v>
      </c>
      <c r="B475" s="3">
        <v>450</v>
      </c>
      <c r="C475" s="26"/>
    </row>
    <row r="476" spans="1:3" x14ac:dyDescent="0.25">
      <c r="A476" s="4">
        <v>40995</v>
      </c>
      <c r="B476" s="3">
        <v>500</v>
      </c>
      <c r="C476" s="26"/>
    </row>
    <row r="477" spans="1:3" x14ac:dyDescent="0.25">
      <c r="A477" s="4">
        <v>40996</v>
      </c>
      <c r="B477" s="3">
        <v>660</v>
      </c>
      <c r="C477" s="26"/>
    </row>
    <row r="478" spans="1:3" x14ac:dyDescent="0.25">
      <c r="A478" s="4">
        <v>40997</v>
      </c>
      <c r="B478" s="3">
        <v>350</v>
      </c>
      <c r="C478" s="26"/>
    </row>
    <row r="479" spans="1:3" x14ac:dyDescent="0.25">
      <c r="A479" s="4">
        <v>40998</v>
      </c>
      <c r="B479" s="3">
        <v>300</v>
      </c>
      <c r="C479" s="26"/>
    </row>
    <row r="480" spans="1:3" x14ac:dyDescent="0.25">
      <c r="A480" s="4">
        <v>41001</v>
      </c>
      <c r="B480" s="3">
        <v>750</v>
      </c>
      <c r="C480" s="26"/>
    </row>
    <row r="481" spans="1:3" x14ac:dyDescent="0.25">
      <c r="A481" s="4">
        <v>41002</v>
      </c>
      <c r="B481" s="3">
        <v>1600</v>
      </c>
      <c r="C481" s="26"/>
    </row>
    <row r="482" spans="1:3" x14ac:dyDescent="0.25">
      <c r="A482" s="4">
        <v>41003</v>
      </c>
      <c r="B482" s="3">
        <v>1000</v>
      </c>
      <c r="C482" s="26"/>
    </row>
    <row r="483" spans="1:3" x14ac:dyDescent="0.25">
      <c r="A483" s="4">
        <v>41009</v>
      </c>
      <c r="B483" s="3">
        <v>750</v>
      </c>
      <c r="C483" s="26"/>
    </row>
    <row r="484" spans="1:3" x14ac:dyDescent="0.25">
      <c r="A484" s="4">
        <v>41010</v>
      </c>
      <c r="B484" s="3">
        <v>900</v>
      </c>
      <c r="C484" s="26"/>
    </row>
    <row r="485" spans="1:3" x14ac:dyDescent="0.25">
      <c r="A485" s="4">
        <v>41011</v>
      </c>
      <c r="B485" s="3">
        <v>900</v>
      </c>
      <c r="C485" s="26"/>
    </row>
    <row r="486" spans="1:3" x14ac:dyDescent="0.25">
      <c r="A486" s="4">
        <v>41012</v>
      </c>
      <c r="B486" s="3">
        <v>400</v>
      </c>
      <c r="C486" s="26"/>
    </row>
    <row r="487" spans="1:3" x14ac:dyDescent="0.25">
      <c r="A487" s="4">
        <v>41015</v>
      </c>
      <c r="B487" s="3">
        <v>1300</v>
      </c>
      <c r="C487" s="26"/>
    </row>
    <row r="488" spans="1:3" x14ac:dyDescent="0.25">
      <c r="A488" s="4">
        <v>41016</v>
      </c>
      <c r="B488" s="3">
        <v>350</v>
      </c>
      <c r="C488" s="26"/>
    </row>
    <row r="489" spans="1:3" x14ac:dyDescent="0.25">
      <c r="A489" s="4">
        <v>41017</v>
      </c>
      <c r="B489" s="3">
        <v>1500</v>
      </c>
      <c r="C489" s="26"/>
    </row>
    <row r="490" spans="1:3" x14ac:dyDescent="0.25">
      <c r="A490" s="4">
        <v>41018</v>
      </c>
      <c r="B490" s="3">
        <v>90</v>
      </c>
      <c r="C490" s="26"/>
    </row>
    <row r="491" spans="1:3" x14ac:dyDescent="0.25">
      <c r="A491" s="4">
        <v>41022</v>
      </c>
      <c r="B491" s="3">
        <v>1150</v>
      </c>
      <c r="C491" s="26"/>
    </row>
    <row r="492" spans="1:3" x14ac:dyDescent="0.25">
      <c r="A492" s="4">
        <v>41023</v>
      </c>
      <c r="B492" s="3">
        <v>400</v>
      </c>
      <c r="C492" s="26"/>
    </row>
    <row r="493" spans="1:3" x14ac:dyDescent="0.25">
      <c r="A493" s="4">
        <v>41024</v>
      </c>
      <c r="B493" s="3">
        <v>1400</v>
      </c>
      <c r="C493" s="26"/>
    </row>
    <row r="494" spans="1:3" x14ac:dyDescent="0.25">
      <c r="A494" s="4">
        <v>41025</v>
      </c>
      <c r="B494" s="3">
        <v>2600</v>
      </c>
      <c r="C494" s="26"/>
    </row>
    <row r="495" spans="1:3" x14ac:dyDescent="0.25">
      <c r="A495" s="4">
        <v>41026</v>
      </c>
      <c r="B495" s="3">
        <v>1650</v>
      </c>
      <c r="C495" s="26"/>
    </row>
    <row r="496" spans="1:3" x14ac:dyDescent="0.25">
      <c r="A496" s="4">
        <v>41029</v>
      </c>
      <c r="B496" s="3">
        <v>600</v>
      </c>
      <c r="C496" s="26"/>
    </row>
    <row r="497" spans="1:3" x14ac:dyDescent="0.25">
      <c r="A497" s="4">
        <v>41030</v>
      </c>
      <c r="B497" s="3">
        <v>300</v>
      </c>
      <c r="C497" s="26"/>
    </row>
    <row r="498" spans="1:3" x14ac:dyDescent="0.25">
      <c r="A498" s="4">
        <v>41031</v>
      </c>
      <c r="B498" s="3">
        <v>400</v>
      </c>
      <c r="C498" s="26"/>
    </row>
    <row r="499" spans="1:3" x14ac:dyDescent="0.25">
      <c r="A499" s="4">
        <v>41036</v>
      </c>
      <c r="B499" s="3">
        <v>650</v>
      </c>
      <c r="C499" s="26"/>
    </row>
    <row r="500" spans="1:3" x14ac:dyDescent="0.25">
      <c r="A500" s="4">
        <v>41037</v>
      </c>
      <c r="B500" s="3">
        <v>600</v>
      </c>
      <c r="C500" s="26"/>
    </row>
    <row r="501" spans="1:3" x14ac:dyDescent="0.25">
      <c r="A501" s="4">
        <v>41050</v>
      </c>
      <c r="B501" s="3">
        <v>400</v>
      </c>
      <c r="C501" s="26"/>
    </row>
    <row r="502" spans="1:3" x14ac:dyDescent="0.25">
      <c r="A502" s="4">
        <v>41051</v>
      </c>
      <c r="B502" s="3">
        <v>400</v>
      </c>
      <c r="C502" s="26"/>
    </row>
    <row r="503" spans="1:3" x14ac:dyDescent="0.25">
      <c r="A503" s="4">
        <v>41052</v>
      </c>
      <c r="B503" s="3">
        <v>450</v>
      </c>
      <c r="C503" s="26"/>
    </row>
    <row r="504" spans="1:3" x14ac:dyDescent="0.25">
      <c r="A504" s="4">
        <v>41053</v>
      </c>
      <c r="B504" s="3">
        <v>250</v>
      </c>
      <c r="C504" s="26"/>
    </row>
    <row r="505" spans="1:3" x14ac:dyDescent="0.25">
      <c r="A505" s="4">
        <v>41057</v>
      </c>
      <c r="B505" s="3">
        <v>1700</v>
      </c>
      <c r="C505" s="26"/>
    </row>
    <row r="506" spans="1:3" x14ac:dyDescent="0.25">
      <c r="A506" s="4">
        <v>41058</v>
      </c>
      <c r="B506" s="3">
        <v>400</v>
      </c>
      <c r="C506" s="26"/>
    </row>
    <row r="507" spans="1:3" x14ac:dyDescent="0.25">
      <c r="A507" s="4">
        <v>41059</v>
      </c>
      <c r="B507" s="3">
        <v>1200</v>
      </c>
      <c r="C507" s="26"/>
    </row>
    <row r="508" spans="1:3" x14ac:dyDescent="0.25">
      <c r="A508" s="4">
        <v>41060</v>
      </c>
      <c r="B508" s="3">
        <v>800</v>
      </c>
      <c r="C508" s="26"/>
    </row>
    <row r="509" spans="1:3" x14ac:dyDescent="0.25">
      <c r="A509" s="4">
        <v>41064</v>
      </c>
      <c r="B509" s="3">
        <v>1100</v>
      </c>
      <c r="C509" s="26"/>
    </row>
    <row r="510" spans="1:3" x14ac:dyDescent="0.25">
      <c r="A510" s="4">
        <v>41065</v>
      </c>
      <c r="B510" s="3">
        <v>1300</v>
      </c>
      <c r="C510" s="26"/>
    </row>
    <row r="511" spans="1:3" x14ac:dyDescent="0.25">
      <c r="A511" s="4">
        <v>41066</v>
      </c>
      <c r="B511" s="3">
        <v>500</v>
      </c>
      <c r="C511" s="26"/>
    </row>
    <row r="512" spans="1:3" x14ac:dyDescent="0.25">
      <c r="A512" s="4">
        <v>41067</v>
      </c>
      <c r="B512" s="3">
        <v>400</v>
      </c>
      <c r="C512" s="26"/>
    </row>
    <row r="513" spans="1:3" x14ac:dyDescent="0.25">
      <c r="A513" s="4">
        <v>41071</v>
      </c>
      <c r="B513" s="3">
        <v>1000</v>
      </c>
      <c r="C513" s="26"/>
    </row>
    <row r="514" spans="1:3" x14ac:dyDescent="0.25">
      <c r="A514" s="4">
        <v>41072</v>
      </c>
      <c r="B514" s="3">
        <v>500</v>
      </c>
      <c r="C514" s="26"/>
    </row>
    <row r="515" spans="1:3" x14ac:dyDescent="0.25">
      <c r="A515" s="4">
        <v>41073</v>
      </c>
      <c r="B515" s="3">
        <v>300</v>
      </c>
      <c r="C515" s="26"/>
    </row>
    <row r="516" spans="1:3" x14ac:dyDescent="0.25">
      <c r="A516" s="4">
        <v>41074</v>
      </c>
      <c r="B516" s="3">
        <v>600</v>
      </c>
      <c r="C516" s="26"/>
    </row>
    <row r="517" spans="1:3" x14ac:dyDescent="0.25">
      <c r="A517" s="4">
        <v>41078</v>
      </c>
      <c r="B517" s="3">
        <v>500</v>
      </c>
      <c r="C517" s="26"/>
    </row>
    <row r="518" spans="1:3" x14ac:dyDescent="0.25">
      <c r="A518" s="4">
        <v>41079</v>
      </c>
      <c r="B518" s="3">
        <v>900</v>
      </c>
      <c r="C518" s="26"/>
    </row>
    <row r="519" spans="1:3" x14ac:dyDescent="0.25">
      <c r="A519" s="4">
        <v>41080</v>
      </c>
      <c r="B519" s="3">
        <v>300</v>
      </c>
      <c r="C519" s="26"/>
    </row>
    <row r="520" spans="1:3" x14ac:dyDescent="0.25">
      <c r="A520" s="4">
        <v>41081</v>
      </c>
      <c r="B520" s="3">
        <v>500</v>
      </c>
      <c r="C520" s="26"/>
    </row>
    <row r="521" spans="1:3" x14ac:dyDescent="0.25">
      <c r="A521" s="4">
        <v>41085</v>
      </c>
      <c r="B521" s="3">
        <v>950</v>
      </c>
      <c r="C521" s="26"/>
    </row>
    <row r="522" spans="1:3" x14ac:dyDescent="0.25">
      <c r="A522" s="4">
        <v>41183</v>
      </c>
      <c r="B522" s="3">
        <v>450</v>
      </c>
      <c r="C522" s="26"/>
    </row>
    <row r="523" spans="1:3" x14ac:dyDescent="0.25">
      <c r="A523" s="4">
        <v>41184</v>
      </c>
      <c r="B523" s="3">
        <v>1000</v>
      </c>
      <c r="C523" s="26"/>
    </row>
    <row r="524" spans="1:3" x14ac:dyDescent="0.25">
      <c r="A524" s="4">
        <v>41185</v>
      </c>
      <c r="B524" s="3">
        <v>1000</v>
      </c>
      <c r="C524" s="26"/>
    </row>
    <row r="525" spans="1:3" x14ac:dyDescent="0.25">
      <c r="A525" s="4">
        <v>41186</v>
      </c>
      <c r="B525" s="3">
        <v>400</v>
      </c>
      <c r="C525" s="26"/>
    </row>
    <row r="526" spans="1:3" x14ac:dyDescent="0.25">
      <c r="A526" s="4">
        <v>41190</v>
      </c>
      <c r="B526" s="3">
        <v>1000</v>
      </c>
      <c r="C526" s="26"/>
    </row>
    <row r="527" spans="1:3" x14ac:dyDescent="0.25">
      <c r="A527" s="4">
        <v>41191</v>
      </c>
      <c r="B527" s="3">
        <v>450</v>
      </c>
      <c r="C527" s="26"/>
    </row>
    <row r="528" spans="1:3" x14ac:dyDescent="0.25">
      <c r="A528" s="4">
        <v>41192</v>
      </c>
      <c r="B528" s="3">
        <v>700</v>
      </c>
      <c r="C528" s="26"/>
    </row>
    <row r="529" spans="1:3" x14ac:dyDescent="0.25">
      <c r="A529" s="4">
        <v>41193</v>
      </c>
      <c r="B529" s="3">
        <v>50</v>
      </c>
      <c r="C529" s="26"/>
    </row>
    <row r="530" spans="1:3" x14ac:dyDescent="0.25">
      <c r="A530" s="4">
        <v>41197</v>
      </c>
      <c r="B530" s="3">
        <v>1000</v>
      </c>
      <c r="C530" s="26"/>
    </row>
    <row r="531" spans="1:3" x14ac:dyDescent="0.25">
      <c r="A531" s="4">
        <v>41198</v>
      </c>
      <c r="B531" s="3">
        <v>500</v>
      </c>
      <c r="C531" s="26"/>
    </row>
    <row r="532" spans="1:3" x14ac:dyDescent="0.25">
      <c r="A532" s="4">
        <v>41199</v>
      </c>
      <c r="B532" s="3">
        <v>350</v>
      </c>
      <c r="C532" s="26"/>
    </row>
    <row r="533" spans="1:3" x14ac:dyDescent="0.25">
      <c r="A533" s="4">
        <v>41200</v>
      </c>
      <c r="B533" s="3">
        <v>200</v>
      </c>
      <c r="C533" s="26"/>
    </row>
    <row r="534" spans="1:3" x14ac:dyDescent="0.25">
      <c r="A534" s="4">
        <v>41204</v>
      </c>
      <c r="B534" s="3">
        <v>350</v>
      </c>
      <c r="C534" s="26"/>
    </row>
    <row r="535" spans="1:3" x14ac:dyDescent="0.25">
      <c r="A535" s="4">
        <v>41205</v>
      </c>
      <c r="B535" s="3">
        <v>400</v>
      </c>
      <c r="C535" s="26"/>
    </row>
    <row r="536" spans="1:3" x14ac:dyDescent="0.25">
      <c r="A536" s="4">
        <v>41206</v>
      </c>
      <c r="B536" s="3">
        <v>300</v>
      </c>
      <c r="C536" s="26"/>
    </row>
    <row r="537" spans="1:3" x14ac:dyDescent="0.25">
      <c r="A537" s="4">
        <v>41207</v>
      </c>
      <c r="B537" s="3">
        <v>30</v>
      </c>
      <c r="C537" s="26"/>
    </row>
    <row r="538" spans="1:3" x14ac:dyDescent="0.25">
      <c r="A538" s="4">
        <v>41211</v>
      </c>
      <c r="B538" s="3">
        <v>50</v>
      </c>
      <c r="C538" s="26"/>
    </row>
    <row r="539" spans="1:3" x14ac:dyDescent="0.25">
      <c r="A539" s="4">
        <v>41212</v>
      </c>
      <c r="B539" s="3">
        <v>1400</v>
      </c>
      <c r="C539" s="26"/>
    </row>
    <row r="540" spans="1:3" x14ac:dyDescent="0.25">
      <c r="A540" s="4">
        <v>41213</v>
      </c>
      <c r="B540" s="3">
        <v>600</v>
      </c>
      <c r="C540" s="26"/>
    </row>
    <row r="541" spans="1:3" x14ac:dyDescent="0.25">
      <c r="A541" s="4">
        <v>41226</v>
      </c>
      <c r="B541" s="3">
        <v>100</v>
      </c>
      <c r="C541" s="26"/>
    </row>
    <row r="542" spans="1:3" x14ac:dyDescent="0.25">
      <c r="A542" s="4">
        <v>41232</v>
      </c>
      <c r="B542" s="3">
        <v>200</v>
      </c>
      <c r="C542" s="26"/>
    </row>
    <row r="543" spans="1:3" x14ac:dyDescent="0.25">
      <c r="A543" s="4">
        <v>41233</v>
      </c>
      <c r="B543" s="3">
        <v>500</v>
      </c>
      <c r="C543" s="26"/>
    </row>
    <row r="544" spans="1:3" x14ac:dyDescent="0.25">
      <c r="A544" s="4">
        <v>41234</v>
      </c>
      <c r="B544" s="3">
        <v>600</v>
      </c>
      <c r="C544" s="26"/>
    </row>
    <row r="545" spans="1:3" x14ac:dyDescent="0.25">
      <c r="A545" s="4">
        <v>41235</v>
      </c>
      <c r="B545" s="3">
        <v>400</v>
      </c>
      <c r="C545" s="26"/>
    </row>
    <row r="546" spans="1:3" x14ac:dyDescent="0.25">
      <c r="A546" s="4">
        <v>41240</v>
      </c>
      <c r="B546" s="3">
        <v>1500</v>
      </c>
      <c r="C546" s="26"/>
    </row>
    <row r="547" spans="1:3" x14ac:dyDescent="0.25">
      <c r="A547" s="4">
        <v>41241</v>
      </c>
      <c r="B547" s="3">
        <v>400</v>
      </c>
      <c r="C547" s="26"/>
    </row>
    <row r="548" spans="1:3" x14ac:dyDescent="0.25">
      <c r="A548" s="4">
        <v>41242</v>
      </c>
      <c r="B548" s="3">
        <v>150</v>
      </c>
      <c r="C548" s="26"/>
    </row>
    <row r="549" spans="1:3" x14ac:dyDescent="0.25">
      <c r="A549" s="4">
        <v>41246</v>
      </c>
      <c r="B549" s="3">
        <v>1000</v>
      </c>
      <c r="C549" s="26"/>
    </row>
    <row r="550" spans="1:3" x14ac:dyDescent="0.25">
      <c r="A550" s="4">
        <v>41247</v>
      </c>
      <c r="B550" s="3">
        <v>1500</v>
      </c>
      <c r="C550" s="26"/>
    </row>
    <row r="551" spans="1:3" x14ac:dyDescent="0.25">
      <c r="A551" s="4">
        <v>41248</v>
      </c>
      <c r="B551" s="3">
        <v>650</v>
      </c>
      <c r="C551" s="26"/>
    </row>
    <row r="552" spans="1:3" x14ac:dyDescent="0.25">
      <c r="A552" s="4">
        <v>41381</v>
      </c>
      <c r="B552" s="3">
        <v>300</v>
      </c>
      <c r="C552" s="24"/>
    </row>
    <row r="553" spans="1:3" x14ac:dyDescent="0.25">
      <c r="A553" s="4">
        <v>41386</v>
      </c>
      <c r="B553" s="3">
        <v>415</v>
      </c>
      <c r="C553" s="24"/>
    </row>
    <row r="554" spans="1:3" x14ac:dyDescent="0.25">
      <c r="A554" s="4">
        <v>41387</v>
      </c>
      <c r="B554" s="3">
        <v>160</v>
      </c>
      <c r="C554" s="24"/>
    </row>
    <row r="555" spans="1:3" x14ac:dyDescent="0.25">
      <c r="A555" s="4">
        <v>41388</v>
      </c>
      <c r="B555" s="3">
        <v>250</v>
      </c>
      <c r="C555" s="24"/>
    </row>
    <row r="556" spans="1:3" x14ac:dyDescent="0.25">
      <c r="A556" s="4">
        <v>41389</v>
      </c>
      <c r="B556" s="3">
        <v>380</v>
      </c>
      <c r="C556" s="24"/>
    </row>
    <row r="557" spans="1:3" x14ac:dyDescent="0.25">
      <c r="A557" s="4">
        <v>41396</v>
      </c>
      <c r="B557" s="3">
        <v>1419</v>
      </c>
      <c r="C557" s="24"/>
    </row>
    <row r="558" spans="1:3" x14ac:dyDescent="0.25">
      <c r="A558" s="4">
        <v>41400</v>
      </c>
      <c r="B558" s="3">
        <v>1250</v>
      </c>
      <c r="C558" s="24"/>
    </row>
    <row r="559" spans="1:3" x14ac:dyDescent="0.25">
      <c r="A559" s="4">
        <v>41401</v>
      </c>
      <c r="B559" s="3">
        <v>743</v>
      </c>
      <c r="C559" s="24"/>
    </row>
    <row r="560" spans="1:3" x14ac:dyDescent="0.25">
      <c r="A560" s="4">
        <v>41402</v>
      </c>
      <c r="B560" s="3">
        <v>530</v>
      </c>
      <c r="C560" s="24"/>
    </row>
    <row r="561" spans="1:3" x14ac:dyDescent="0.25">
      <c r="A561" s="4">
        <v>41403</v>
      </c>
      <c r="B561" s="3">
        <v>450</v>
      </c>
      <c r="C561" s="24"/>
    </row>
    <row r="562" spans="1:3" x14ac:dyDescent="0.25">
      <c r="A562" s="4">
        <v>41407</v>
      </c>
      <c r="B562" s="3">
        <v>1965</v>
      </c>
      <c r="C562" s="24"/>
    </row>
    <row r="563" spans="1:3" x14ac:dyDescent="0.25">
      <c r="A563" s="4">
        <v>41408</v>
      </c>
      <c r="B563" s="3">
        <v>1000</v>
      </c>
      <c r="C563" s="24"/>
    </row>
    <row r="564" spans="1:3" x14ac:dyDescent="0.25">
      <c r="A564" s="4">
        <v>41409</v>
      </c>
      <c r="B564" s="3">
        <v>1850</v>
      </c>
      <c r="C564" s="24"/>
    </row>
    <row r="565" spans="1:3" x14ac:dyDescent="0.25">
      <c r="A565" s="4">
        <v>41410</v>
      </c>
      <c r="B565" s="3">
        <v>900</v>
      </c>
      <c r="C565" s="24"/>
    </row>
    <row r="566" spans="1:3" x14ac:dyDescent="0.25">
      <c r="A566" s="4">
        <v>41414</v>
      </c>
      <c r="B566" s="3">
        <v>700</v>
      </c>
      <c r="C566" s="24"/>
    </row>
    <row r="567" spans="1:3" x14ac:dyDescent="0.25">
      <c r="A567" s="4">
        <v>41415</v>
      </c>
      <c r="B567" s="3">
        <v>850</v>
      </c>
      <c r="C567" s="24"/>
    </row>
    <row r="568" spans="1:3" x14ac:dyDescent="0.25">
      <c r="A568" s="4">
        <v>41416</v>
      </c>
      <c r="B568" s="3">
        <v>900</v>
      </c>
      <c r="C568" s="24"/>
    </row>
    <row r="569" spans="1:3" x14ac:dyDescent="0.25">
      <c r="A569" s="4">
        <v>41417</v>
      </c>
      <c r="B569" s="3">
        <v>450</v>
      </c>
      <c r="C569" s="24"/>
    </row>
    <row r="570" spans="1:3" x14ac:dyDescent="0.25">
      <c r="A570" s="4">
        <v>41418</v>
      </c>
      <c r="B570" s="3">
        <v>2600</v>
      </c>
      <c r="C570" s="24"/>
    </row>
    <row r="571" spans="1:3" x14ac:dyDescent="0.25">
      <c r="A571" s="4">
        <v>41421</v>
      </c>
      <c r="B571" s="3">
        <v>300</v>
      </c>
      <c r="C571" s="24"/>
    </row>
    <row r="572" spans="1:3" x14ac:dyDescent="0.25">
      <c r="A572" s="4">
        <v>41422</v>
      </c>
      <c r="B572" s="3">
        <v>410</v>
      </c>
      <c r="C572" s="24"/>
    </row>
    <row r="573" spans="1:3" x14ac:dyDescent="0.25">
      <c r="A573" s="4">
        <v>41424</v>
      </c>
      <c r="B573" s="3">
        <v>450</v>
      </c>
      <c r="C573" s="24"/>
    </row>
    <row r="574" spans="1:3" x14ac:dyDescent="0.25">
      <c r="A574" s="4">
        <v>41435</v>
      </c>
      <c r="B574" s="3">
        <v>1250</v>
      </c>
      <c r="C574" s="24"/>
    </row>
    <row r="575" spans="1:3" x14ac:dyDescent="0.25">
      <c r="A575" s="4">
        <v>41436</v>
      </c>
      <c r="B575" s="3">
        <v>1350</v>
      </c>
      <c r="C575" s="24"/>
    </row>
    <row r="576" spans="1:3" x14ac:dyDescent="0.25">
      <c r="A576" s="4">
        <v>41437</v>
      </c>
      <c r="B576" s="3">
        <v>650</v>
      </c>
      <c r="C576" s="24"/>
    </row>
    <row r="577" spans="1:3" x14ac:dyDescent="0.25">
      <c r="A577" s="4">
        <v>41438</v>
      </c>
      <c r="B577" s="3">
        <v>900</v>
      </c>
      <c r="C577" s="24"/>
    </row>
    <row r="578" spans="1:3" x14ac:dyDescent="0.25">
      <c r="A578" s="4">
        <v>41442</v>
      </c>
      <c r="B578" s="3">
        <v>1050</v>
      </c>
      <c r="C578" s="24"/>
    </row>
    <row r="579" spans="1:3" x14ac:dyDescent="0.25">
      <c r="A579" s="4">
        <v>41443</v>
      </c>
      <c r="B579" s="3">
        <v>400</v>
      </c>
      <c r="C579" s="24"/>
    </row>
    <row r="580" spans="1:3" x14ac:dyDescent="0.25">
      <c r="A580" s="4">
        <v>41444</v>
      </c>
      <c r="B580" s="3">
        <v>570</v>
      </c>
      <c r="C580" s="24"/>
    </row>
    <row r="581" spans="1:3" x14ac:dyDescent="0.25">
      <c r="A581" s="4">
        <v>41445</v>
      </c>
      <c r="B581" s="3">
        <v>900</v>
      </c>
      <c r="C581" s="24"/>
    </row>
    <row r="582" spans="1:3" x14ac:dyDescent="0.25">
      <c r="A582" s="4">
        <v>41450</v>
      </c>
      <c r="B582" s="3">
        <v>1100</v>
      </c>
      <c r="C582" s="24"/>
    </row>
    <row r="583" spans="1:3" x14ac:dyDescent="0.25">
      <c r="A583" s="4">
        <v>41451</v>
      </c>
      <c r="B583" s="3">
        <v>1520</v>
      </c>
      <c r="C583" s="24"/>
    </row>
    <row r="584" spans="1:3" x14ac:dyDescent="0.25">
      <c r="A584" s="4">
        <v>41452</v>
      </c>
      <c r="B584" s="3">
        <v>950</v>
      </c>
      <c r="C584" s="24"/>
    </row>
    <row r="585" spans="1:3" x14ac:dyDescent="0.25">
      <c r="A585" s="4">
        <v>41456</v>
      </c>
      <c r="B585" s="3">
        <v>1055</v>
      </c>
      <c r="C585" s="24"/>
    </row>
    <row r="586" spans="1:3" x14ac:dyDescent="0.25">
      <c r="A586" s="4">
        <v>41457</v>
      </c>
      <c r="B586" s="3">
        <v>650</v>
      </c>
      <c r="C586" s="24"/>
    </row>
    <row r="587" spans="1:3" x14ac:dyDescent="0.25">
      <c r="A587" s="4">
        <v>41548</v>
      </c>
      <c r="B587" s="3">
        <v>200</v>
      </c>
      <c r="C587" s="24"/>
    </row>
    <row r="588" spans="1:3" x14ac:dyDescent="0.25">
      <c r="A588" s="4">
        <v>41549</v>
      </c>
      <c r="B588" s="3">
        <v>800</v>
      </c>
      <c r="C588" s="24"/>
    </row>
    <row r="589" spans="1:3" x14ac:dyDescent="0.25">
      <c r="A589" s="4">
        <v>41550</v>
      </c>
      <c r="B589" s="3">
        <v>600</v>
      </c>
      <c r="C589" s="24"/>
    </row>
    <row r="590" spans="1:3" x14ac:dyDescent="0.25">
      <c r="A590" s="4">
        <v>41554</v>
      </c>
      <c r="B590" s="3">
        <v>1850</v>
      </c>
      <c r="C590" s="24"/>
    </row>
    <row r="591" spans="1:3" x14ac:dyDescent="0.25">
      <c r="A591" s="4">
        <v>41555</v>
      </c>
      <c r="B591" s="3">
        <v>950</v>
      </c>
      <c r="C591" s="24"/>
    </row>
    <row r="592" spans="1:3" x14ac:dyDescent="0.25">
      <c r="A592" s="4">
        <v>41556</v>
      </c>
      <c r="B592" s="3">
        <v>1850</v>
      </c>
      <c r="C592" s="24"/>
    </row>
    <row r="593" spans="1:3" x14ac:dyDescent="0.25">
      <c r="A593" s="4">
        <v>41557</v>
      </c>
      <c r="B593" s="3">
        <v>200</v>
      </c>
      <c r="C593" s="24"/>
    </row>
    <row r="594" spans="1:3" x14ac:dyDescent="0.25">
      <c r="A594" s="4">
        <v>41561</v>
      </c>
      <c r="B594" s="3">
        <v>860</v>
      </c>
      <c r="C594" s="24"/>
    </row>
    <row r="595" spans="1:3" x14ac:dyDescent="0.25">
      <c r="A595" s="4">
        <v>41562</v>
      </c>
      <c r="B595" s="3">
        <v>1652</v>
      </c>
      <c r="C595" s="24"/>
    </row>
    <row r="596" spans="1:3" x14ac:dyDescent="0.25">
      <c r="A596" s="4">
        <v>41563</v>
      </c>
      <c r="B596" s="3">
        <v>803</v>
      </c>
      <c r="C596" s="24"/>
    </row>
    <row r="597" spans="1:3" x14ac:dyDescent="0.25">
      <c r="A597" s="4">
        <v>41564</v>
      </c>
      <c r="B597" s="3">
        <v>1120</v>
      </c>
      <c r="C597" s="24"/>
    </row>
    <row r="598" spans="1:3" x14ac:dyDescent="0.25">
      <c r="A598" s="4">
        <v>41568</v>
      </c>
      <c r="B598" s="3">
        <v>1400</v>
      </c>
      <c r="C598" s="24"/>
    </row>
    <row r="599" spans="1:3" x14ac:dyDescent="0.25">
      <c r="A599" s="4">
        <v>41569</v>
      </c>
      <c r="B599" s="3">
        <v>300</v>
      </c>
      <c r="C599" s="24"/>
    </row>
    <row r="600" spans="1:3" x14ac:dyDescent="0.25">
      <c r="A600" s="4">
        <v>41570</v>
      </c>
      <c r="B600" s="3">
        <v>1500</v>
      </c>
      <c r="C600" s="24"/>
    </row>
    <row r="601" spans="1:3" x14ac:dyDescent="0.25">
      <c r="A601" s="4">
        <v>41577</v>
      </c>
      <c r="B601" s="3">
        <v>450</v>
      </c>
      <c r="C601" s="24"/>
    </row>
    <row r="602" spans="1:3" x14ac:dyDescent="0.25">
      <c r="A602" s="4">
        <v>41578</v>
      </c>
      <c r="B602" s="3">
        <v>920</v>
      </c>
      <c r="C602" s="24"/>
    </row>
    <row r="603" spans="1:3" x14ac:dyDescent="0.25">
      <c r="A603" s="4">
        <v>41582</v>
      </c>
      <c r="B603" s="3">
        <v>850</v>
      </c>
      <c r="C603" s="24"/>
    </row>
    <row r="604" spans="1:3" x14ac:dyDescent="0.25">
      <c r="A604" s="4">
        <v>41583</v>
      </c>
      <c r="B604" s="3">
        <v>800</v>
      </c>
      <c r="C604" s="24"/>
    </row>
    <row r="605" spans="1:3" x14ac:dyDescent="0.25">
      <c r="A605" s="4">
        <v>41584</v>
      </c>
      <c r="B605" s="3">
        <v>650</v>
      </c>
      <c r="C605" s="24"/>
    </row>
    <row r="606" spans="1:3" x14ac:dyDescent="0.25">
      <c r="A606" s="4">
        <v>41585</v>
      </c>
      <c r="B606" s="3">
        <v>1350</v>
      </c>
      <c r="C606" s="24"/>
    </row>
    <row r="607" spans="1:3" x14ac:dyDescent="0.25">
      <c r="A607" s="4">
        <v>41589</v>
      </c>
      <c r="B607" s="3">
        <v>2100</v>
      </c>
      <c r="C607" s="24"/>
    </row>
    <row r="608" spans="1:3" x14ac:dyDescent="0.25">
      <c r="A608" s="4">
        <v>41590</v>
      </c>
      <c r="B608" s="3">
        <v>800</v>
      </c>
      <c r="C608" s="24"/>
    </row>
    <row r="609" spans="1:3" x14ac:dyDescent="0.25">
      <c r="A609" s="4">
        <v>41591</v>
      </c>
      <c r="B609" s="3">
        <v>1310</v>
      </c>
      <c r="C609" s="24"/>
    </row>
    <row r="610" spans="1:3" x14ac:dyDescent="0.25">
      <c r="A610" s="4">
        <v>41592</v>
      </c>
      <c r="B610" s="3">
        <v>620</v>
      </c>
      <c r="C610" s="24"/>
    </row>
    <row r="611" spans="1:3" x14ac:dyDescent="0.25">
      <c r="A611" s="4">
        <v>41596</v>
      </c>
      <c r="B611" s="3">
        <v>3600</v>
      </c>
      <c r="C611" s="24"/>
    </row>
    <row r="612" spans="1:3" x14ac:dyDescent="0.25">
      <c r="A612" s="4">
        <v>41597</v>
      </c>
      <c r="B612" s="3">
        <v>1405</v>
      </c>
      <c r="C612" s="24"/>
    </row>
    <row r="613" spans="1:3" x14ac:dyDescent="0.25">
      <c r="A613" s="4">
        <v>41598</v>
      </c>
      <c r="B613" s="3">
        <v>1370</v>
      </c>
      <c r="C613" s="24"/>
    </row>
    <row r="614" spans="1:3" x14ac:dyDescent="0.25">
      <c r="A614" s="4">
        <v>41603</v>
      </c>
      <c r="B614" s="3">
        <v>1321</v>
      </c>
      <c r="C614" s="24"/>
    </row>
    <row r="615" spans="1:3" x14ac:dyDescent="0.25">
      <c r="A615" s="4">
        <v>41604</v>
      </c>
      <c r="B615" s="3">
        <v>311</v>
      </c>
      <c r="C615" s="24"/>
    </row>
    <row r="616" spans="1:3" x14ac:dyDescent="0.25">
      <c r="A616" s="4">
        <v>41605</v>
      </c>
      <c r="B616" s="3">
        <v>310</v>
      </c>
      <c r="C616" s="24"/>
    </row>
    <row r="617" spans="1:3" x14ac:dyDescent="0.25">
      <c r="A617" s="4">
        <v>41610</v>
      </c>
      <c r="B617" s="3">
        <v>120</v>
      </c>
      <c r="C617" s="24"/>
    </row>
    <row r="618" spans="1:3" x14ac:dyDescent="0.25">
      <c r="A618" s="4">
        <v>41611</v>
      </c>
      <c r="B618" s="3">
        <v>815</v>
      </c>
      <c r="C618" s="24"/>
    </row>
    <row r="619" spans="1:3" x14ac:dyDescent="0.25">
      <c r="A619" s="4">
        <v>41612</v>
      </c>
      <c r="B619" s="3">
        <v>1550</v>
      </c>
      <c r="C619" s="24"/>
    </row>
    <row r="620" spans="1:3" x14ac:dyDescent="0.25">
      <c r="A620" s="4">
        <v>41613</v>
      </c>
      <c r="B620" s="3">
        <v>900</v>
      </c>
      <c r="C620" s="24"/>
    </row>
    <row r="621" spans="1:3" x14ac:dyDescent="0.25">
      <c r="A621" s="4">
        <v>41617</v>
      </c>
      <c r="B621" s="3">
        <v>1350</v>
      </c>
      <c r="C621" s="24"/>
    </row>
    <row r="622" spans="1:3" x14ac:dyDescent="0.25">
      <c r="A622" s="4">
        <v>41618</v>
      </c>
      <c r="B622" s="3">
        <v>2300</v>
      </c>
      <c r="C622" s="24"/>
    </row>
    <row r="623" spans="1:3" x14ac:dyDescent="0.25">
      <c r="A623" s="4">
        <v>41619</v>
      </c>
      <c r="B623" s="3">
        <v>2310</v>
      </c>
      <c r="C623" s="24"/>
    </row>
    <row r="624" spans="1:3" x14ac:dyDescent="0.25">
      <c r="A624" s="4">
        <v>41620</v>
      </c>
      <c r="B624" s="3">
        <v>860</v>
      </c>
      <c r="C624" s="24"/>
    </row>
    <row r="625" spans="1:3" x14ac:dyDescent="0.25">
      <c r="A625" s="4">
        <v>41624</v>
      </c>
      <c r="B625" s="3">
        <v>1650</v>
      </c>
      <c r="C625" s="24"/>
    </row>
    <row r="626" spans="1:3" x14ac:dyDescent="0.25">
      <c r="A626" s="4">
        <v>41625</v>
      </c>
      <c r="B626" s="3">
        <v>2650</v>
      </c>
      <c r="C626" s="24"/>
    </row>
    <row r="627" spans="1:3" x14ac:dyDescent="0.25">
      <c r="A627" s="4">
        <v>41627</v>
      </c>
      <c r="B627" s="3">
        <v>400</v>
      </c>
      <c r="C627" s="24"/>
    </row>
    <row r="628" spans="1:3" x14ac:dyDescent="0.25">
      <c r="A628" s="4">
        <v>41634</v>
      </c>
      <c r="B628" s="3">
        <v>2425</v>
      </c>
      <c r="C628" s="24"/>
    </row>
    <row r="629" spans="1:3" x14ac:dyDescent="0.25">
      <c r="A629" s="4">
        <v>41635</v>
      </c>
      <c r="B629" s="3">
        <v>350</v>
      </c>
      <c r="C629" s="24"/>
    </row>
    <row r="630" spans="1:3" x14ac:dyDescent="0.25">
      <c r="A630" s="4">
        <v>41646</v>
      </c>
      <c r="B630" s="3">
        <v>300</v>
      </c>
      <c r="C630" s="24"/>
    </row>
    <row r="631" spans="1:3" x14ac:dyDescent="0.25">
      <c r="A631" s="4">
        <v>41647</v>
      </c>
      <c r="B631" s="3">
        <v>465</v>
      </c>
      <c r="C631" s="24"/>
    </row>
    <row r="632" spans="1:3" x14ac:dyDescent="0.25">
      <c r="A632" s="4">
        <v>41648</v>
      </c>
      <c r="B632" s="3">
        <v>3330</v>
      </c>
      <c r="C632" s="24"/>
    </row>
    <row r="633" spans="1:3" x14ac:dyDescent="0.25">
      <c r="A633" s="4">
        <v>41649</v>
      </c>
      <c r="B633" s="3">
        <v>500</v>
      </c>
      <c r="C633" s="24"/>
    </row>
    <row r="634" spans="1:3" x14ac:dyDescent="0.25">
      <c r="A634" s="4">
        <v>41652</v>
      </c>
      <c r="B634" s="3">
        <v>700</v>
      </c>
      <c r="C634" s="24"/>
    </row>
    <row r="635" spans="1:3" x14ac:dyDescent="0.25">
      <c r="A635" s="4">
        <v>41653</v>
      </c>
      <c r="B635" s="3">
        <v>750</v>
      </c>
      <c r="C635" s="24"/>
    </row>
    <row r="636" spans="1:3" x14ac:dyDescent="0.25">
      <c r="A636" s="4">
        <v>41654</v>
      </c>
      <c r="B636" s="3">
        <v>2600</v>
      </c>
      <c r="C636" s="24"/>
    </row>
    <row r="637" spans="1:3" x14ac:dyDescent="0.25">
      <c r="A637" s="4">
        <v>41655</v>
      </c>
      <c r="B637" s="3">
        <v>1700</v>
      </c>
      <c r="C637" s="24"/>
    </row>
    <row r="638" spans="1:3" x14ac:dyDescent="0.25">
      <c r="A638" s="4">
        <v>41661</v>
      </c>
      <c r="B638" s="3">
        <v>540</v>
      </c>
      <c r="C638" s="24"/>
    </row>
    <row r="639" spans="1:3" x14ac:dyDescent="0.25">
      <c r="A639" s="4">
        <v>41662</v>
      </c>
      <c r="B639" s="3">
        <v>1600</v>
      </c>
      <c r="C639" s="24"/>
    </row>
    <row r="640" spans="1:3" x14ac:dyDescent="0.25">
      <c r="A640" s="4">
        <v>41695</v>
      </c>
      <c r="B640" s="3">
        <v>3012</v>
      </c>
      <c r="C640" s="24"/>
    </row>
    <row r="641" spans="1:3" x14ac:dyDescent="0.25">
      <c r="A641" s="4">
        <v>41696</v>
      </c>
      <c r="B641" s="3">
        <v>2830</v>
      </c>
      <c r="C641" s="24"/>
    </row>
    <row r="642" spans="1:3" x14ac:dyDescent="0.25">
      <c r="A642" s="4">
        <v>41697</v>
      </c>
      <c r="B642" s="3">
        <v>1150</v>
      </c>
      <c r="C642" s="24"/>
    </row>
    <row r="643" spans="1:3" x14ac:dyDescent="0.25">
      <c r="A643" s="4">
        <v>41702</v>
      </c>
      <c r="B643" s="3">
        <v>110</v>
      </c>
      <c r="C643" s="24"/>
    </row>
    <row r="644" spans="1:3" x14ac:dyDescent="0.25">
      <c r="A644" s="4">
        <v>41703</v>
      </c>
      <c r="B644" s="3">
        <v>800</v>
      </c>
      <c r="C644" s="24"/>
    </row>
    <row r="645" spans="1:3" x14ac:dyDescent="0.25">
      <c r="A645" s="4">
        <v>41704</v>
      </c>
      <c r="B645" s="3">
        <v>150</v>
      </c>
      <c r="C645" s="24"/>
    </row>
    <row r="646" spans="1:3" x14ac:dyDescent="0.25">
      <c r="A646" s="4">
        <v>41708</v>
      </c>
      <c r="B646" s="3">
        <v>150</v>
      </c>
      <c r="C646" s="24"/>
    </row>
    <row r="647" spans="1:3" x14ac:dyDescent="0.25">
      <c r="A647" s="4">
        <v>41709</v>
      </c>
      <c r="B647" s="3">
        <v>1305</v>
      </c>
      <c r="C647" s="24"/>
    </row>
    <row r="648" spans="1:3" x14ac:dyDescent="0.25">
      <c r="A648" s="4">
        <v>41711</v>
      </c>
      <c r="B648" s="3">
        <v>450</v>
      </c>
      <c r="C648" s="24"/>
    </row>
    <row r="649" spans="1:3" x14ac:dyDescent="0.25">
      <c r="A649" s="4">
        <v>41716</v>
      </c>
      <c r="B649" s="3">
        <v>1150</v>
      </c>
      <c r="C649" s="24"/>
    </row>
    <row r="650" spans="1:3" x14ac:dyDescent="0.25">
      <c r="A650" s="4">
        <v>41717</v>
      </c>
      <c r="B650" s="3">
        <v>1850</v>
      </c>
      <c r="C650" s="24"/>
    </row>
    <row r="651" spans="1:3" x14ac:dyDescent="0.25">
      <c r="A651" s="4">
        <v>41722</v>
      </c>
      <c r="B651" s="3">
        <v>325</v>
      </c>
      <c r="C651" s="24"/>
    </row>
    <row r="652" spans="1:3" x14ac:dyDescent="0.25">
      <c r="A652" s="4">
        <v>41723</v>
      </c>
      <c r="B652" s="3">
        <v>1870</v>
      </c>
      <c r="C652" s="24"/>
    </row>
    <row r="653" spans="1:3" x14ac:dyDescent="0.25">
      <c r="A653" s="4">
        <v>41724</v>
      </c>
      <c r="B653" s="3">
        <v>600</v>
      </c>
      <c r="C653" s="24"/>
    </row>
    <row r="654" spans="1:3" x14ac:dyDescent="0.25">
      <c r="A654" s="4">
        <v>41725</v>
      </c>
      <c r="B654" s="3">
        <v>270</v>
      </c>
      <c r="C654" s="24"/>
    </row>
    <row r="655" spans="1:3" x14ac:dyDescent="0.25">
      <c r="A655" s="4">
        <v>41729</v>
      </c>
      <c r="B655" s="3">
        <v>250</v>
      </c>
      <c r="C655" s="24"/>
    </row>
    <row r="656" spans="1:3" x14ac:dyDescent="0.25">
      <c r="A656" s="4">
        <v>41730</v>
      </c>
      <c r="B656" s="3">
        <v>330</v>
      </c>
      <c r="C656" s="24"/>
    </row>
    <row r="657" spans="1:3" x14ac:dyDescent="0.25">
      <c r="A657" s="4">
        <v>41731</v>
      </c>
      <c r="B657" s="3">
        <v>182</v>
      </c>
      <c r="C657" s="24"/>
    </row>
    <row r="658" spans="1:3" x14ac:dyDescent="0.25">
      <c r="A658" s="4">
        <v>41736</v>
      </c>
      <c r="B658" s="3">
        <v>355</v>
      </c>
      <c r="C658" s="24"/>
    </row>
    <row r="659" spans="1:3" x14ac:dyDescent="0.25">
      <c r="A659" s="4">
        <v>41737</v>
      </c>
      <c r="B659" s="3">
        <v>250</v>
      </c>
      <c r="C659" s="24"/>
    </row>
    <row r="660" spans="1:3" x14ac:dyDescent="0.25">
      <c r="A660" s="4">
        <v>41738</v>
      </c>
      <c r="B660" s="3">
        <v>816</v>
      </c>
      <c r="C660" s="24"/>
    </row>
    <row r="661" spans="1:3" x14ac:dyDescent="0.25">
      <c r="A661" s="4">
        <v>41739</v>
      </c>
      <c r="B661" s="3">
        <v>375</v>
      </c>
      <c r="C661" s="24"/>
    </row>
    <row r="662" spans="1:3" x14ac:dyDescent="0.25">
      <c r="A662" s="4">
        <v>41743</v>
      </c>
      <c r="B662" s="3">
        <v>1950</v>
      </c>
      <c r="C662" s="24"/>
    </row>
    <row r="663" spans="1:3" x14ac:dyDescent="0.25">
      <c r="A663" s="4">
        <v>41745</v>
      </c>
      <c r="B663" s="3">
        <v>209</v>
      </c>
      <c r="C663" s="24"/>
    </row>
    <row r="664" spans="1:3" x14ac:dyDescent="0.25">
      <c r="A664" s="4">
        <v>41751</v>
      </c>
      <c r="B664" s="3">
        <v>100</v>
      </c>
      <c r="C664" s="24"/>
    </row>
    <row r="665" spans="1:3" x14ac:dyDescent="0.25">
      <c r="A665" s="4">
        <v>41752</v>
      </c>
      <c r="B665" s="3">
        <v>1160</v>
      </c>
      <c r="C665" s="24"/>
    </row>
    <row r="666" spans="1:3" x14ac:dyDescent="0.25">
      <c r="A666" s="4">
        <v>41757</v>
      </c>
      <c r="B666" s="3">
        <v>127</v>
      </c>
      <c r="C666" s="24"/>
    </row>
    <row r="667" spans="1:3" x14ac:dyDescent="0.25">
      <c r="A667" s="4">
        <v>41758</v>
      </c>
      <c r="B667" s="3">
        <v>310</v>
      </c>
      <c r="C667" s="24"/>
    </row>
    <row r="668" spans="1:3" x14ac:dyDescent="0.25">
      <c r="A668" s="4">
        <v>41765</v>
      </c>
      <c r="B668" s="3">
        <v>10</v>
      </c>
      <c r="C668" s="24"/>
    </row>
    <row r="669" spans="1:3" x14ac:dyDescent="0.25">
      <c r="A669" s="4">
        <v>41766</v>
      </c>
      <c r="B669" s="3">
        <v>275</v>
      </c>
      <c r="C669" s="24"/>
    </row>
    <row r="670" spans="1:3" x14ac:dyDescent="0.25">
      <c r="A670" s="4">
        <v>41767</v>
      </c>
      <c r="B670" s="3">
        <v>718</v>
      </c>
      <c r="C670" s="24"/>
    </row>
    <row r="671" spans="1:3" x14ac:dyDescent="0.25">
      <c r="A671" s="4">
        <v>41768</v>
      </c>
      <c r="B671" s="3">
        <v>100</v>
      </c>
      <c r="C671" s="24"/>
    </row>
    <row r="672" spans="1:3" x14ac:dyDescent="0.25">
      <c r="A672" s="4">
        <v>41771</v>
      </c>
      <c r="B672" s="3">
        <v>565</v>
      </c>
      <c r="C672" s="24"/>
    </row>
    <row r="673" spans="1:3" x14ac:dyDescent="0.25">
      <c r="A673" s="4">
        <v>41772</v>
      </c>
      <c r="B673" s="3">
        <v>300</v>
      </c>
      <c r="C673" s="24"/>
    </row>
    <row r="674" spans="1:3" x14ac:dyDescent="0.25">
      <c r="A674" s="4">
        <v>41778</v>
      </c>
      <c r="B674" s="3">
        <v>35</v>
      </c>
      <c r="C674" s="24"/>
    </row>
    <row r="675" spans="1:3" x14ac:dyDescent="0.25">
      <c r="A675" s="4">
        <v>41780</v>
      </c>
      <c r="B675" s="3">
        <v>372</v>
      </c>
      <c r="C675" s="24"/>
    </row>
    <row r="676" spans="1:3" x14ac:dyDescent="0.25">
      <c r="A676" s="4">
        <v>41781</v>
      </c>
      <c r="B676" s="3">
        <v>70</v>
      </c>
      <c r="C676" s="24"/>
    </row>
    <row r="677" spans="1:3" x14ac:dyDescent="0.25">
      <c r="A677" s="4">
        <v>41792</v>
      </c>
      <c r="B677" s="3">
        <v>225</v>
      </c>
      <c r="C677" s="24"/>
    </row>
    <row r="678" spans="1:3" x14ac:dyDescent="0.25">
      <c r="A678" s="4">
        <v>41793</v>
      </c>
      <c r="B678" s="3">
        <v>1900</v>
      </c>
      <c r="C678" s="24"/>
    </row>
    <row r="679" spans="1:3" x14ac:dyDescent="0.25">
      <c r="A679" s="4">
        <v>41794</v>
      </c>
      <c r="B679" s="3">
        <v>3350</v>
      </c>
      <c r="C679" s="24"/>
    </row>
    <row r="680" spans="1:3" x14ac:dyDescent="0.25">
      <c r="A680" s="4">
        <v>41795</v>
      </c>
      <c r="B680" s="3">
        <v>2000</v>
      </c>
      <c r="C680" s="24"/>
    </row>
    <row r="681" spans="1:3" x14ac:dyDescent="0.25">
      <c r="A681" s="4">
        <v>41799</v>
      </c>
      <c r="B681" s="3">
        <v>3800</v>
      </c>
      <c r="C681" s="24"/>
    </row>
    <row r="682" spans="1:3" x14ac:dyDescent="0.25">
      <c r="A682" s="4">
        <v>41800</v>
      </c>
      <c r="B682" s="3">
        <v>2050</v>
      </c>
      <c r="C682" s="24"/>
    </row>
    <row r="683" spans="1:3" x14ac:dyDescent="0.25">
      <c r="A683" s="4">
        <v>41801</v>
      </c>
      <c r="B683" s="3">
        <v>930</v>
      </c>
      <c r="C683" s="24"/>
    </row>
    <row r="684" spans="1:3" x14ac:dyDescent="0.25">
      <c r="A684" s="4">
        <v>41802</v>
      </c>
      <c r="B684" s="3">
        <v>900</v>
      </c>
      <c r="C684" s="24"/>
    </row>
    <row r="685" spans="1:3" x14ac:dyDescent="0.25">
      <c r="A685" s="4">
        <v>41806</v>
      </c>
      <c r="B685" s="3">
        <v>570</v>
      </c>
      <c r="C685" s="24"/>
    </row>
    <row r="686" spans="1:3" x14ac:dyDescent="0.25">
      <c r="A686" s="4">
        <v>41807</v>
      </c>
      <c r="B686" s="3">
        <v>1900</v>
      </c>
      <c r="C686" s="24"/>
    </row>
    <row r="687" spans="1:3" x14ac:dyDescent="0.25">
      <c r="A687" s="4">
        <v>41808</v>
      </c>
      <c r="B687" s="3">
        <v>1230</v>
      </c>
      <c r="C687" s="24"/>
    </row>
    <row r="688" spans="1:3" x14ac:dyDescent="0.25">
      <c r="A688" s="4">
        <v>41810</v>
      </c>
      <c r="B688" s="3">
        <v>901</v>
      </c>
      <c r="C688" s="24"/>
    </row>
    <row r="689" spans="1:3" x14ac:dyDescent="0.25">
      <c r="A689" s="4">
        <v>41811</v>
      </c>
      <c r="B689" s="3">
        <v>1900</v>
      </c>
      <c r="C689" s="24"/>
    </row>
    <row r="690" spans="1:3" x14ac:dyDescent="0.25">
      <c r="A690" s="4">
        <v>41920</v>
      </c>
      <c r="B690" s="3">
        <v>470</v>
      </c>
      <c r="C690" s="24"/>
    </row>
    <row r="691" spans="1:3" x14ac:dyDescent="0.25">
      <c r="A691" s="4">
        <v>41921</v>
      </c>
      <c r="B691" s="3">
        <v>3150</v>
      </c>
      <c r="C691" s="24"/>
    </row>
    <row r="692" spans="1:3" x14ac:dyDescent="0.25">
      <c r="A692" s="4">
        <v>41925</v>
      </c>
      <c r="B692" s="3">
        <v>700</v>
      </c>
      <c r="C692" s="24"/>
    </row>
    <row r="693" spans="1:3" x14ac:dyDescent="0.25">
      <c r="A693" s="4">
        <v>41926</v>
      </c>
      <c r="B693" s="3">
        <v>3540</v>
      </c>
      <c r="C693" s="24"/>
    </row>
    <row r="694" spans="1:3" x14ac:dyDescent="0.25">
      <c r="A694" s="4">
        <v>41927</v>
      </c>
      <c r="B694" s="3">
        <v>1905</v>
      </c>
      <c r="C694" s="24"/>
    </row>
    <row r="695" spans="1:3" x14ac:dyDescent="0.25">
      <c r="A695" s="4">
        <v>41933</v>
      </c>
      <c r="B695" s="3">
        <v>1900</v>
      </c>
      <c r="C695" s="24"/>
    </row>
    <row r="696" spans="1:3" x14ac:dyDescent="0.25">
      <c r="A696" s="4">
        <v>41934</v>
      </c>
      <c r="B696" s="3">
        <v>500</v>
      </c>
      <c r="C696" s="24"/>
    </row>
    <row r="697" spans="1:3" x14ac:dyDescent="0.25">
      <c r="A697" s="4">
        <v>41935</v>
      </c>
      <c r="B697" s="3">
        <v>600</v>
      </c>
      <c r="C697" s="24"/>
    </row>
    <row r="698" spans="1:3" x14ac:dyDescent="0.25">
      <c r="A698" s="4">
        <v>41939</v>
      </c>
      <c r="B698" s="3">
        <v>500</v>
      </c>
      <c r="C698" s="24"/>
    </row>
    <row r="699" spans="1:3" x14ac:dyDescent="0.25">
      <c r="A699" s="4">
        <v>41940</v>
      </c>
      <c r="B699" s="3">
        <v>720</v>
      </c>
      <c r="C699" s="24"/>
    </row>
    <row r="700" spans="1:3" x14ac:dyDescent="0.25">
      <c r="A700" s="4">
        <v>41941</v>
      </c>
      <c r="B700" s="3">
        <v>900</v>
      </c>
      <c r="C700" s="24"/>
    </row>
    <row r="701" spans="1:3" x14ac:dyDescent="0.25">
      <c r="A701" s="4">
        <v>41942</v>
      </c>
      <c r="B701" s="3">
        <v>1350</v>
      </c>
      <c r="C701" s="24"/>
    </row>
    <row r="702" spans="1:3" x14ac:dyDescent="0.25">
      <c r="A702" s="4">
        <v>41946</v>
      </c>
      <c r="B702" s="3">
        <v>1100</v>
      </c>
      <c r="C702" s="24"/>
    </row>
    <row r="703" spans="1:3" x14ac:dyDescent="0.25">
      <c r="A703" s="4">
        <v>41947</v>
      </c>
      <c r="B703" s="3">
        <v>505</v>
      </c>
      <c r="C703" s="24"/>
    </row>
    <row r="704" spans="1:3" x14ac:dyDescent="0.25">
      <c r="A704" s="4">
        <v>41948</v>
      </c>
      <c r="B704" s="3">
        <v>600</v>
      </c>
      <c r="C704" s="24"/>
    </row>
    <row r="705" spans="1:3" x14ac:dyDescent="0.25">
      <c r="A705" s="4">
        <v>41949</v>
      </c>
      <c r="B705" s="3">
        <v>700</v>
      </c>
      <c r="C705" s="24"/>
    </row>
    <row r="706" spans="1:3" x14ac:dyDescent="0.25">
      <c r="A706" s="4">
        <v>41953</v>
      </c>
      <c r="B706" s="3">
        <v>700</v>
      </c>
      <c r="C706" s="24"/>
    </row>
    <row r="707" spans="1:3" x14ac:dyDescent="0.25">
      <c r="A707" s="4">
        <v>41954</v>
      </c>
      <c r="B707" s="3">
        <v>37</v>
      </c>
      <c r="C707" s="24"/>
    </row>
    <row r="708" spans="1:3" x14ac:dyDescent="0.25">
      <c r="A708" s="4">
        <v>41955</v>
      </c>
      <c r="B708" s="3">
        <v>70</v>
      </c>
      <c r="C708" s="24"/>
    </row>
    <row r="709" spans="1:3" x14ac:dyDescent="0.25">
      <c r="A709" s="4">
        <v>41961</v>
      </c>
      <c r="B709" s="3">
        <v>250</v>
      </c>
      <c r="C709" s="24"/>
    </row>
    <row r="710" spans="1:3" x14ac:dyDescent="0.25">
      <c r="A710" s="4">
        <v>41962</v>
      </c>
      <c r="B710" s="3">
        <v>1700</v>
      </c>
      <c r="C710" s="24"/>
    </row>
    <row r="711" spans="1:3" x14ac:dyDescent="0.25">
      <c r="A711" s="4">
        <v>41963</v>
      </c>
      <c r="B711" s="3">
        <v>400</v>
      </c>
      <c r="C711" s="24"/>
    </row>
    <row r="712" spans="1:3" x14ac:dyDescent="0.25">
      <c r="A712" s="4">
        <v>41967</v>
      </c>
      <c r="B712" s="3">
        <v>650</v>
      </c>
      <c r="C712" s="24"/>
    </row>
    <row r="713" spans="1:3" x14ac:dyDescent="0.25">
      <c r="A713" s="4">
        <v>41968</v>
      </c>
      <c r="B713" s="3">
        <v>910</v>
      </c>
      <c r="C713" s="24"/>
    </row>
    <row r="714" spans="1:3" x14ac:dyDescent="0.25">
      <c r="A714" s="4">
        <v>41969</v>
      </c>
      <c r="B714" s="3">
        <v>1600</v>
      </c>
      <c r="C714" s="24"/>
    </row>
    <row r="715" spans="1:3" x14ac:dyDescent="0.25">
      <c r="A715" s="4">
        <v>41974</v>
      </c>
      <c r="B715" s="3">
        <v>420</v>
      </c>
      <c r="C715" s="24"/>
    </row>
    <row r="716" spans="1:3" x14ac:dyDescent="0.25">
      <c r="A716" s="4">
        <v>41975</v>
      </c>
      <c r="B716" s="3">
        <v>572</v>
      </c>
      <c r="C716" s="24"/>
    </row>
    <row r="717" spans="1:3" x14ac:dyDescent="0.25">
      <c r="A717" s="4">
        <v>41976</v>
      </c>
      <c r="B717" s="3">
        <v>275</v>
      </c>
      <c r="C717" s="24"/>
    </row>
    <row r="718" spans="1:3" x14ac:dyDescent="0.25">
      <c r="A718" s="4">
        <v>41977</v>
      </c>
      <c r="B718" s="3">
        <v>400</v>
      </c>
      <c r="C718" s="24"/>
    </row>
    <row r="719" spans="1:3" x14ac:dyDescent="0.25">
      <c r="A719" s="4">
        <v>41981</v>
      </c>
      <c r="B719" s="3">
        <v>1090</v>
      </c>
      <c r="C719" s="24"/>
    </row>
    <row r="720" spans="1:3" x14ac:dyDescent="0.25">
      <c r="A720" s="4">
        <v>41982</v>
      </c>
      <c r="B720" s="3">
        <v>1920</v>
      </c>
      <c r="C720" s="24"/>
    </row>
    <row r="721" spans="1:3" x14ac:dyDescent="0.25">
      <c r="A721" s="4">
        <v>41983</v>
      </c>
      <c r="B721" s="3">
        <v>850</v>
      </c>
      <c r="C721" s="24"/>
    </row>
    <row r="722" spans="1:3" x14ac:dyDescent="0.25">
      <c r="A722" s="4">
        <v>41984</v>
      </c>
      <c r="B722" s="3">
        <v>1000</v>
      </c>
      <c r="C722" s="24"/>
    </row>
    <row r="723" spans="1:3" x14ac:dyDescent="0.25">
      <c r="A723" s="4">
        <v>41985</v>
      </c>
      <c r="B723" s="3">
        <v>134</v>
      </c>
      <c r="C723" s="24"/>
    </row>
    <row r="724" spans="1:3" x14ac:dyDescent="0.25">
      <c r="A724" s="4">
        <v>41989</v>
      </c>
      <c r="B724" s="3">
        <v>665</v>
      </c>
      <c r="C724" s="24"/>
    </row>
    <row r="725" spans="1:3" x14ac:dyDescent="0.25">
      <c r="A725" s="4">
        <v>41990</v>
      </c>
      <c r="B725" s="3">
        <v>415</v>
      </c>
      <c r="C725" s="24"/>
    </row>
    <row r="726" spans="1:3" x14ac:dyDescent="0.25">
      <c r="A726" s="4">
        <v>41991</v>
      </c>
      <c r="B726" s="3">
        <v>410</v>
      </c>
      <c r="C726" s="24"/>
    </row>
    <row r="727" spans="1:3" x14ac:dyDescent="0.25">
      <c r="A727" s="4">
        <v>41995</v>
      </c>
      <c r="B727" s="3">
        <v>800</v>
      </c>
      <c r="C727" s="24"/>
    </row>
    <row r="728" spans="1:3" x14ac:dyDescent="0.25">
      <c r="A728" s="4">
        <v>41996</v>
      </c>
      <c r="B728" s="3">
        <v>303</v>
      </c>
      <c r="C728" s="24"/>
    </row>
    <row r="729" spans="1:3" x14ac:dyDescent="0.25">
      <c r="A729" s="4">
        <v>42009</v>
      </c>
      <c r="B729" s="3">
        <v>2850</v>
      </c>
      <c r="C729" s="24"/>
    </row>
    <row r="730" spans="1:3" x14ac:dyDescent="0.25">
      <c r="A730" s="4">
        <v>42010</v>
      </c>
      <c r="B730" s="3">
        <v>450</v>
      </c>
      <c r="C730" s="24"/>
    </row>
    <row r="731" spans="1:3" x14ac:dyDescent="0.25">
      <c r="A731" s="4">
        <v>42017</v>
      </c>
      <c r="B731" s="3">
        <v>815</v>
      </c>
      <c r="C731" s="24"/>
    </row>
    <row r="732" spans="1:3" x14ac:dyDescent="0.25">
      <c r="A732" s="4">
        <v>42018</v>
      </c>
      <c r="B732" s="3">
        <v>950</v>
      </c>
      <c r="C732" s="24"/>
    </row>
    <row r="733" spans="1:3" x14ac:dyDescent="0.25">
      <c r="A733" s="4">
        <v>42019</v>
      </c>
      <c r="B733" s="3">
        <v>350</v>
      </c>
      <c r="C733" s="24"/>
    </row>
    <row r="734" spans="1:3" x14ac:dyDescent="0.25">
      <c r="A734" s="4">
        <v>42023</v>
      </c>
      <c r="B734" s="3">
        <v>2200</v>
      </c>
      <c r="C734" s="24"/>
    </row>
    <row r="735" spans="1:3" x14ac:dyDescent="0.25">
      <c r="A735" s="4">
        <v>42024</v>
      </c>
      <c r="B735" s="3">
        <v>455</v>
      </c>
      <c r="C735" s="24"/>
    </row>
    <row r="736" spans="1:3" x14ac:dyDescent="0.25">
      <c r="A736" s="4">
        <v>42025</v>
      </c>
      <c r="B736" s="3">
        <v>405</v>
      </c>
      <c r="C736" s="24"/>
    </row>
    <row r="737" spans="1:3" x14ac:dyDescent="0.25">
      <c r="A737" s="4">
        <v>42026</v>
      </c>
      <c r="B737" s="3">
        <v>402</v>
      </c>
      <c r="C737" s="24"/>
    </row>
    <row r="738" spans="1:3" x14ac:dyDescent="0.25">
      <c r="A738" s="4">
        <v>42030</v>
      </c>
      <c r="B738" s="3">
        <v>362</v>
      </c>
      <c r="C738" s="24"/>
    </row>
    <row r="739" spans="1:3" x14ac:dyDescent="0.25">
      <c r="A739" s="4">
        <v>42031</v>
      </c>
      <c r="B739" s="3">
        <v>150</v>
      </c>
      <c r="C739" s="24"/>
    </row>
    <row r="740" spans="1:3" x14ac:dyDescent="0.25">
      <c r="A740" s="4">
        <v>42032</v>
      </c>
      <c r="B740" s="3">
        <v>45</v>
      </c>
      <c r="C740" s="24"/>
    </row>
    <row r="741" spans="1:3" x14ac:dyDescent="0.25">
      <c r="A741" s="4">
        <v>42033</v>
      </c>
      <c r="B741" s="3">
        <v>60</v>
      </c>
      <c r="C741" s="24"/>
    </row>
    <row r="742" spans="1:3" x14ac:dyDescent="0.25">
      <c r="A742" s="4">
        <v>42038</v>
      </c>
      <c r="B742" s="3">
        <v>14525</v>
      </c>
      <c r="C742" s="24"/>
    </row>
    <row r="743" spans="1:3" x14ac:dyDescent="0.25">
      <c r="A743" s="4">
        <v>42044</v>
      </c>
      <c r="B743" s="3">
        <v>2207</v>
      </c>
      <c r="C743" s="24"/>
    </row>
    <row r="744" spans="1:3" x14ac:dyDescent="0.25">
      <c r="A744" s="4">
        <v>42045</v>
      </c>
      <c r="B744" s="3">
        <v>11990</v>
      </c>
      <c r="C744" s="24"/>
    </row>
    <row r="745" spans="1:3" x14ac:dyDescent="0.25">
      <c r="A745" s="4">
        <v>42046</v>
      </c>
      <c r="B745" s="3">
        <v>24</v>
      </c>
      <c r="C745" s="24"/>
    </row>
    <row r="746" spans="1:3" x14ac:dyDescent="0.25">
      <c r="A746" s="4">
        <v>42047</v>
      </c>
      <c r="B746" s="3">
        <v>11513</v>
      </c>
      <c r="C746" s="24"/>
    </row>
    <row r="747" spans="1:3" x14ac:dyDescent="0.25">
      <c r="A747" s="4">
        <v>42052</v>
      </c>
      <c r="B747" s="3">
        <v>167</v>
      </c>
      <c r="C747" s="24"/>
    </row>
    <row r="748" spans="1:3" x14ac:dyDescent="0.25">
      <c r="A748" s="4">
        <v>42053</v>
      </c>
      <c r="B748" s="3">
        <v>9</v>
      </c>
      <c r="C748" s="24"/>
    </row>
    <row r="749" spans="1:3" x14ac:dyDescent="0.25">
      <c r="A749" s="4">
        <v>42054</v>
      </c>
      <c r="B749" s="3">
        <v>4</v>
      </c>
      <c r="C749" s="24"/>
    </row>
    <row r="750" spans="1:3" x14ac:dyDescent="0.25">
      <c r="A750" s="4">
        <v>42058</v>
      </c>
      <c r="B750" s="3">
        <v>62</v>
      </c>
      <c r="C750" s="24"/>
    </row>
    <row r="751" spans="1:3" x14ac:dyDescent="0.25">
      <c r="A751" s="4">
        <v>42059</v>
      </c>
      <c r="B751" s="3">
        <v>150</v>
      </c>
      <c r="C751" s="24"/>
    </row>
    <row r="752" spans="1:3" x14ac:dyDescent="0.25">
      <c r="A752" s="4">
        <v>42061</v>
      </c>
      <c r="B752" s="3">
        <v>10</v>
      </c>
      <c r="C752" s="24"/>
    </row>
    <row r="753" spans="1:3" x14ac:dyDescent="0.25">
      <c r="A753" s="4">
        <v>42065</v>
      </c>
      <c r="B753" s="3">
        <v>60</v>
      </c>
      <c r="C753" s="24"/>
    </row>
    <row r="754" spans="1:3" x14ac:dyDescent="0.25">
      <c r="A754" s="4">
        <v>42072</v>
      </c>
      <c r="B754" s="3">
        <v>1131</v>
      </c>
      <c r="C754" s="24"/>
    </row>
    <row r="755" spans="1:3" x14ac:dyDescent="0.25">
      <c r="A755" s="4">
        <v>42074</v>
      </c>
      <c r="B755" s="3">
        <v>1050</v>
      </c>
      <c r="C755" s="24"/>
    </row>
    <row r="756" spans="1:3" x14ac:dyDescent="0.25">
      <c r="A756" s="4">
        <v>42075</v>
      </c>
      <c r="B756" s="3">
        <v>210</v>
      </c>
      <c r="C756" s="24"/>
    </row>
    <row r="757" spans="1:3" x14ac:dyDescent="0.25">
      <c r="A757" s="4">
        <v>42079</v>
      </c>
      <c r="B757" s="3">
        <v>970</v>
      </c>
      <c r="C757" s="24"/>
    </row>
    <row r="758" spans="1:3" x14ac:dyDescent="0.25">
      <c r="A758" s="4">
        <v>42080</v>
      </c>
      <c r="B758" s="3">
        <v>550</v>
      </c>
      <c r="C758" s="24"/>
    </row>
    <row r="759" spans="1:3" x14ac:dyDescent="0.25">
      <c r="A759" s="4">
        <v>42081</v>
      </c>
      <c r="B759" s="3">
        <v>277</v>
      </c>
      <c r="C759" s="24"/>
    </row>
    <row r="760" spans="1:3" x14ac:dyDescent="0.25">
      <c r="A760" s="4">
        <v>42082</v>
      </c>
      <c r="B760" s="3">
        <v>260</v>
      </c>
      <c r="C760" s="24"/>
    </row>
    <row r="761" spans="1:3" x14ac:dyDescent="0.25">
      <c r="A761" s="4">
        <v>42086</v>
      </c>
      <c r="B761" s="3">
        <v>295</v>
      </c>
      <c r="C761" s="24"/>
    </row>
    <row r="762" spans="1:3" x14ac:dyDescent="0.25">
      <c r="A762" s="4">
        <v>42087</v>
      </c>
      <c r="B762" s="3">
        <v>465</v>
      </c>
      <c r="C762" s="24"/>
    </row>
    <row r="763" spans="1:3" x14ac:dyDescent="0.25">
      <c r="A763" s="4">
        <v>42088</v>
      </c>
      <c r="B763" s="3">
        <v>26</v>
      </c>
      <c r="C763" s="24"/>
    </row>
    <row r="764" spans="1:3" x14ac:dyDescent="0.25">
      <c r="A764" s="4">
        <v>42099</v>
      </c>
      <c r="B764" s="3">
        <v>230</v>
      </c>
      <c r="C764" s="26"/>
    </row>
    <row r="765" spans="1:3" x14ac:dyDescent="0.25">
      <c r="A765" s="4">
        <v>42129</v>
      </c>
      <c r="B765" s="3">
        <v>3</v>
      </c>
      <c r="C765" s="24"/>
    </row>
    <row r="766" spans="1:3" x14ac:dyDescent="0.25">
      <c r="A766" s="4">
        <v>42130</v>
      </c>
      <c r="B766" s="3">
        <v>100</v>
      </c>
      <c r="C766" s="24"/>
    </row>
    <row r="767" spans="1:3" x14ac:dyDescent="0.25">
      <c r="A767" s="4">
        <v>42131</v>
      </c>
      <c r="B767" s="3">
        <v>750</v>
      </c>
      <c r="C767" s="24"/>
    </row>
    <row r="768" spans="1:3" x14ac:dyDescent="0.25">
      <c r="A768" s="4">
        <v>42135</v>
      </c>
      <c r="B768" s="3">
        <v>850</v>
      </c>
      <c r="C768" s="24"/>
    </row>
    <row r="769" spans="1:3" x14ac:dyDescent="0.25">
      <c r="A769" s="4">
        <v>42136</v>
      </c>
      <c r="B769" s="3">
        <v>843</v>
      </c>
      <c r="C769" s="24"/>
    </row>
    <row r="770" spans="1:3" x14ac:dyDescent="0.25">
      <c r="A770" s="4">
        <v>42139</v>
      </c>
      <c r="B770" s="3">
        <v>850</v>
      </c>
      <c r="C770" s="24"/>
    </row>
    <row r="771" spans="1:3" x14ac:dyDescent="0.25">
      <c r="A771" s="4">
        <v>42142</v>
      </c>
      <c r="B771" s="3">
        <v>1038</v>
      </c>
      <c r="C771" s="24"/>
    </row>
    <row r="772" spans="1:3" x14ac:dyDescent="0.25">
      <c r="A772" s="4">
        <v>42143</v>
      </c>
      <c r="B772" s="3">
        <v>340</v>
      </c>
      <c r="C772" s="24"/>
    </row>
    <row r="773" spans="1:3" x14ac:dyDescent="0.25">
      <c r="A773" s="4">
        <v>42144</v>
      </c>
      <c r="B773" s="3">
        <v>202</v>
      </c>
      <c r="C773" s="24"/>
    </row>
    <row r="774" spans="1:3" x14ac:dyDescent="0.25">
      <c r="A774" s="4">
        <v>42149</v>
      </c>
      <c r="B774" s="3">
        <v>914</v>
      </c>
      <c r="C774" s="24"/>
    </row>
    <row r="775" spans="1:3" x14ac:dyDescent="0.25">
      <c r="A775" s="4">
        <v>42150</v>
      </c>
      <c r="B775" s="3">
        <v>410</v>
      </c>
      <c r="C775" s="24"/>
    </row>
    <row r="776" spans="1:3" x14ac:dyDescent="0.25">
      <c r="A776" s="4">
        <v>42151</v>
      </c>
      <c r="B776" s="3">
        <v>500</v>
      </c>
      <c r="C776" s="24"/>
    </row>
    <row r="777" spans="1:3" x14ac:dyDescent="0.25">
      <c r="A777" s="4">
        <v>42152</v>
      </c>
      <c r="B777" s="3">
        <v>120</v>
      </c>
      <c r="C777" s="24"/>
    </row>
    <row r="778" spans="1:3" x14ac:dyDescent="0.25">
      <c r="A778" s="4">
        <v>42156</v>
      </c>
      <c r="B778" s="3">
        <v>630</v>
      </c>
      <c r="C778" s="24"/>
    </row>
    <row r="779" spans="1:3" x14ac:dyDescent="0.25">
      <c r="A779" s="4">
        <v>42159</v>
      </c>
      <c r="B779" s="3">
        <v>260</v>
      </c>
      <c r="C779" s="24"/>
    </row>
    <row r="780" spans="1:3" x14ac:dyDescent="0.25">
      <c r="A780" s="4">
        <v>42163</v>
      </c>
      <c r="B780" s="3">
        <v>215</v>
      </c>
      <c r="C780" s="24"/>
    </row>
    <row r="781" spans="1:3" x14ac:dyDescent="0.25">
      <c r="A781" s="4">
        <v>42164</v>
      </c>
      <c r="B781" s="3">
        <v>710</v>
      </c>
      <c r="C781" s="24"/>
    </row>
    <row r="782" spans="1:3" x14ac:dyDescent="0.25">
      <c r="A782" s="4">
        <v>42165</v>
      </c>
      <c r="B782" s="3">
        <v>2310</v>
      </c>
      <c r="C782" s="24"/>
    </row>
    <row r="783" spans="1:3" x14ac:dyDescent="0.25">
      <c r="A783" s="4">
        <v>42166</v>
      </c>
      <c r="B783" s="3">
        <v>280</v>
      </c>
      <c r="C783" s="24"/>
    </row>
    <row r="784" spans="1:3" x14ac:dyDescent="0.25">
      <c r="A784" s="4">
        <v>42170</v>
      </c>
      <c r="B784" s="3">
        <v>150</v>
      </c>
      <c r="C784" s="24"/>
    </row>
    <row r="785" spans="1:3" x14ac:dyDescent="0.25">
      <c r="A785" s="4">
        <v>42171</v>
      </c>
      <c r="B785" s="3">
        <v>33</v>
      </c>
      <c r="C785" s="24"/>
    </row>
    <row r="786" spans="1:3" x14ac:dyDescent="0.25">
      <c r="A786" s="4">
        <v>42339</v>
      </c>
      <c r="B786" s="3">
        <v>20</v>
      </c>
      <c r="C786" s="24"/>
    </row>
    <row r="787" spans="1:3" x14ac:dyDescent="0.25">
      <c r="A787" s="4">
        <v>42345</v>
      </c>
      <c r="B787" s="3">
        <v>5</v>
      </c>
      <c r="C787" s="24"/>
    </row>
    <row r="788" spans="1:3" x14ac:dyDescent="0.25">
      <c r="A788" s="4">
        <v>42346</v>
      </c>
      <c r="B788" s="3">
        <v>8570</v>
      </c>
      <c r="C788" s="24"/>
    </row>
    <row r="789" spans="1:3" x14ac:dyDescent="0.25">
      <c r="A789" s="4">
        <v>42347</v>
      </c>
      <c r="B789" s="3">
        <v>4</v>
      </c>
      <c r="C789" s="24"/>
    </row>
    <row r="790" spans="1:3" x14ac:dyDescent="0.25">
      <c r="A790" s="4">
        <v>42354</v>
      </c>
      <c r="B790" s="3">
        <v>10</v>
      </c>
      <c r="C790" s="24"/>
    </row>
    <row r="791" spans="1:3" x14ac:dyDescent="0.25">
      <c r="A791" s="4">
        <v>42355</v>
      </c>
      <c r="B791" s="3">
        <v>1405</v>
      </c>
      <c r="C791" s="24"/>
    </row>
    <row r="792" spans="1:3" x14ac:dyDescent="0.25">
      <c r="A792" s="4">
        <v>42356</v>
      </c>
      <c r="B792" s="3">
        <v>10</v>
      </c>
      <c r="C792" s="24"/>
    </row>
    <row r="793" spans="1:3" x14ac:dyDescent="0.25">
      <c r="A793" s="4">
        <v>42359</v>
      </c>
      <c r="B793" s="3">
        <v>110</v>
      </c>
      <c r="C793" s="24"/>
    </row>
    <row r="794" spans="1:3" x14ac:dyDescent="0.25">
      <c r="A794" s="4">
        <v>42360</v>
      </c>
      <c r="B794" s="3">
        <v>15</v>
      </c>
      <c r="C794" s="24"/>
    </row>
    <row r="795" spans="1:3" x14ac:dyDescent="0.25">
      <c r="A795" s="4">
        <v>42361</v>
      </c>
      <c r="B795" s="3">
        <v>15</v>
      </c>
      <c r="C795" s="24"/>
    </row>
    <row r="796" spans="1:3" x14ac:dyDescent="0.25">
      <c r="A796" s="4">
        <v>42366</v>
      </c>
      <c r="B796" s="3">
        <v>670</v>
      </c>
      <c r="C796" s="24"/>
    </row>
    <row r="797" spans="1:3" x14ac:dyDescent="0.25">
      <c r="A797" s="4">
        <v>42422</v>
      </c>
      <c r="B797" s="3">
        <v>2580</v>
      </c>
      <c r="C797" s="24"/>
    </row>
    <row r="798" spans="1:3" x14ac:dyDescent="0.25">
      <c r="A798" s="4">
        <v>42423</v>
      </c>
      <c r="B798" s="3">
        <v>1230</v>
      </c>
      <c r="C798" s="24"/>
    </row>
    <row r="799" spans="1:3" x14ac:dyDescent="0.25">
      <c r="A799" s="4">
        <v>42424</v>
      </c>
      <c r="B799" s="3">
        <v>3554</v>
      </c>
      <c r="C799" s="24"/>
    </row>
    <row r="800" spans="1:3" x14ac:dyDescent="0.25">
      <c r="A800" s="4">
        <v>42429</v>
      </c>
      <c r="B800" s="3">
        <v>13</v>
      </c>
      <c r="C800" s="24"/>
    </row>
    <row r="801" spans="1:3" x14ac:dyDescent="0.25">
      <c r="A801" s="4">
        <v>42430</v>
      </c>
      <c r="B801" s="3">
        <v>12</v>
      </c>
      <c r="C801" s="24"/>
    </row>
    <row r="802" spans="1:3" x14ac:dyDescent="0.25">
      <c r="A802" s="4">
        <v>42431</v>
      </c>
      <c r="B802" s="3">
        <v>30</v>
      </c>
      <c r="C802" s="24"/>
    </row>
    <row r="803" spans="1:3" x14ac:dyDescent="0.25">
      <c r="A803" s="4">
        <v>42432</v>
      </c>
      <c r="B803" s="3">
        <v>15</v>
      </c>
      <c r="C803" s="24"/>
    </row>
    <row r="804" spans="1:3" x14ac:dyDescent="0.25">
      <c r="A804" s="4">
        <v>42437</v>
      </c>
      <c r="B804" s="3">
        <v>1</v>
      </c>
      <c r="C804" s="24"/>
    </row>
    <row r="805" spans="1:3" x14ac:dyDescent="0.25">
      <c r="A805" s="4">
        <v>42438</v>
      </c>
      <c r="B805" s="3">
        <v>10</v>
      </c>
      <c r="C805" s="24"/>
    </row>
    <row r="806" spans="1:3" x14ac:dyDescent="0.25">
      <c r="A806" s="4">
        <v>42450</v>
      </c>
      <c r="B806" s="3">
        <v>82</v>
      </c>
      <c r="C806" s="24"/>
    </row>
    <row r="807" spans="1:3" x14ac:dyDescent="0.25">
      <c r="A807" s="4">
        <v>42451</v>
      </c>
      <c r="B807" s="3">
        <v>53</v>
      </c>
      <c r="C807" s="24"/>
    </row>
    <row r="808" spans="1:3" x14ac:dyDescent="0.25">
      <c r="A808" s="4">
        <v>42452</v>
      </c>
      <c r="B808" s="3">
        <v>47</v>
      </c>
      <c r="C808" s="24"/>
    </row>
    <row r="809" spans="1:3" x14ac:dyDescent="0.25">
      <c r="A809" s="4">
        <v>42453</v>
      </c>
      <c r="B809" s="3">
        <v>5</v>
      </c>
      <c r="C809" s="24"/>
    </row>
    <row r="810" spans="1:3" x14ac:dyDescent="0.25">
      <c r="A810" s="4">
        <v>42458</v>
      </c>
      <c r="B810" s="3">
        <v>155</v>
      </c>
      <c r="C810" s="24"/>
    </row>
    <row r="811" spans="1:3" x14ac:dyDescent="0.25">
      <c r="A811" s="4">
        <v>42459</v>
      </c>
      <c r="B811" s="3">
        <v>40</v>
      </c>
      <c r="C811" s="24"/>
    </row>
    <row r="812" spans="1:3" x14ac:dyDescent="0.25">
      <c r="A812" s="4">
        <v>42460</v>
      </c>
      <c r="B812" s="3">
        <v>20</v>
      </c>
      <c r="C812" s="24"/>
    </row>
    <row r="813" spans="1:3" x14ac:dyDescent="0.25">
      <c r="A813" s="4">
        <v>42461</v>
      </c>
      <c r="B813" s="3">
        <v>9</v>
      </c>
      <c r="C813" s="24"/>
    </row>
    <row r="814" spans="1:3" x14ac:dyDescent="0.25">
      <c r="A814" s="4">
        <v>42464</v>
      </c>
      <c r="B814" s="3">
        <v>97</v>
      </c>
      <c r="C814" s="24"/>
    </row>
    <row r="815" spans="1:3" x14ac:dyDescent="0.25">
      <c r="A815" s="4">
        <v>42465</v>
      </c>
      <c r="B815" s="3">
        <v>33</v>
      </c>
      <c r="C815" s="24"/>
    </row>
    <row r="816" spans="1:3" x14ac:dyDescent="0.25">
      <c r="A816" s="4">
        <v>42466</v>
      </c>
      <c r="B816" s="3">
        <v>1600</v>
      </c>
      <c r="C816" s="24"/>
    </row>
    <row r="817" spans="1:3" x14ac:dyDescent="0.25">
      <c r="A817" s="4">
        <v>42469</v>
      </c>
      <c r="B817" s="3">
        <v>3290</v>
      </c>
      <c r="C817" s="24"/>
    </row>
    <row r="818" spans="1:3" x14ac:dyDescent="0.25">
      <c r="A818" s="4">
        <v>42472</v>
      </c>
      <c r="B818" s="3">
        <v>3700</v>
      </c>
      <c r="C818" s="24"/>
    </row>
    <row r="819" spans="1:3" x14ac:dyDescent="0.25">
      <c r="A819" s="4">
        <v>42473</v>
      </c>
      <c r="B819" s="3">
        <v>80</v>
      </c>
      <c r="C819" s="24"/>
    </row>
    <row r="820" spans="1:3" x14ac:dyDescent="0.25">
      <c r="A820" s="4">
        <v>42478</v>
      </c>
      <c r="B820" s="3">
        <v>70</v>
      </c>
      <c r="C820" s="24"/>
    </row>
    <row r="821" spans="1:3" x14ac:dyDescent="0.25">
      <c r="A821" s="4">
        <v>42480</v>
      </c>
      <c r="B821" s="3">
        <v>6500</v>
      </c>
      <c r="C821" s="24"/>
    </row>
    <row r="822" spans="1:3" x14ac:dyDescent="0.25">
      <c r="A822" s="4">
        <v>42481</v>
      </c>
      <c r="B822" s="3">
        <v>2200</v>
      </c>
      <c r="C822" s="24"/>
    </row>
    <row r="823" spans="1:3" x14ac:dyDescent="0.25">
      <c r="A823" s="4">
        <v>42485</v>
      </c>
      <c r="B823" s="3">
        <v>360</v>
      </c>
      <c r="C823" s="24"/>
    </row>
    <row r="824" spans="1:3" x14ac:dyDescent="0.25">
      <c r="A824" s="4">
        <v>42487</v>
      </c>
      <c r="B824" s="3">
        <v>490</v>
      </c>
      <c r="C824" s="24"/>
    </row>
    <row r="825" spans="1:3" x14ac:dyDescent="0.25">
      <c r="A825" s="4">
        <v>42488</v>
      </c>
      <c r="B825" s="3">
        <v>57</v>
      </c>
      <c r="C825" s="24"/>
    </row>
    <row r="826" spans="1:3" x14ac:dyDescent="0.25">
      <c r="A826" s="4">
        <v>42492</v>
      </c>
      <c r="B826" s="3">
        <v>4685</v>
      </c>
      <c r="C826" s="24"/>
    </row>
    <row r="827" spans="1:3" x14ac:dyDescent="0.25">
      <c r="A827" s="4">
        <v>42493</v>
      </c>
      <c r="B827" s="3">
        <v>660</v>
      </c>
      <c r="C827" s="24"/>
    </row>
    <row r="828" spans="1:3" x14ac:dyDescent="0.25">
      <c r="A828" s="4">
        <v>42494</v>
      </c>
      <c r="B828" s="3">
        <v>62</v>
      </c>
      <c r="C828" s="24"/>
    </row>
    <row r="829" spans="1:3" x14ac:dyDescent="0.25">
      <c r="A829" s="4">
        <v>42499</v>
      </c>
      <c r="B829" s="3">
        <v>597</v>
      </c>
      <c r="C829" s="24"/>
    </row>
    <row r="830" spans="1:3" x14ac:dyDescent="0.25">
      <c r="A830" s="4">
        <v>42500</v>
      </c>
      <c r="B830" s="3">
        <v>2215</v>
      </c>
      <c r="C830" s="24"/>
    </row>
    <row r="831" spans="1:3" x14ac:dyDescent="0.25">
      <c r="A831" s="4">
        <v>42501</v>
      </c>
      <c r="B831" s="3">
        <v>550</v>
      </c>
      <c r="C831" s="24"/>
    </row>
    <row r="832" spans="1:3" x14ac:dyDescent="0.25">
      <c r="A832" s="4">
        <v>42502</v>
      </c>
      <c r="B832" s="3">
        <v>100</v>
      </c>
      <c r="C832" s="24"/>
    </row>
    <row r="833" spans="1:3" x14ac:dyDescent="0.25">
      <c r="A833" s="4">
        <v>42506</v>
      </c>
      <c r="B833" s="3">
        <v>30</v>
      </c>
      <c r="C833" s="24"/>
    </row>
    <row r="834" spans="1:3" x14ac:dyDescent="0.25">
      <c r="A834" s="4">
        <v>42508</v>
      </c>
      <c r="B834" s="3">
        <v>143</v>
      </c>
      <c r="C834" s="24"/>
    </row>
    <row r="835" spans="1:3" x14ac:dyDescent="0.25">
      <c r="A835" s="4">
        <v>42513</v>
      </c>
      <c r="B835" s="3">
        <v>150</v>
      </c>
      <c r="C835" s="24"/>
    </row>
    <row r="836" spans="1:3" x14ac:dyDescent="0.25">
      <c r="A836" s="4">
        <v>42514</v>
      </c>
      <c r="B836" s="3">
        <v>150</v>
      </c>
      <c r="C836" s="24"/>
    </row>
    <row r="837" spans="1:3" x14ac:dyDescent="0.25">
      <c r="A837" s="4">
        <v>42515</v>
      </c>
      <c r="B837" s="3">
        <v>550</v>
      </c>
      <c r="C837" s="24"/>
    </row>
    <row r="838" spans="1:3" x14ac:dyDescent="0.25">
      <c r="A838" s="4">
        <v>42528</v>
      </c>
      <c r="B838" s="3">
        <v>1190</v>
      </c>
      <c r="C838" s="24"/>
    </row>
    <row r="839" spans="1:3" x14ac:dyDescent="0.25">
      <c r="A839" s="4">
        <v>42529</v>
      </c>
      <c r="B839" s="3">
        <v>1330</v>
      </c>
      <c r="C839" s="24"/>
    </row>
    <row r="840" spans="1:3" x14ac:dyDescent="0.25">
      <c r="A840" s="4">
        <v>42534</v>
      </c>
      <c r="B840" s="3">
        <v>6585</v>
      </c>
      <c r="C840" s="24"/>
    </row>
    <row r="841" spans="1:3" x14ac:dyDescent="0.25">
      <c r="A841" s="4">
        <v>42535</v>
      </c>
      <c r="B841" s="3">
        <v>4250</v>
      </c>
      <c r="C841" s="24"/>
    </row>
    <row r="842" spans="1:3" x14ac:dyDescent="0.25">
      <c r="A842" s="4">
        <v>42537</v>
      </c>
      <c r="B842" s="3">
        <v>1470</v>
      </c>
      <c r="C842" s="24"/>
    </row>
    <row r="843" spans="1:3" x14ac:dyDescent="0.25">
      <c r="A843" s="4">
        <v>42541</v>
      </c>
      <c r="B843" s="3">
        <v>620</v>
      </c>
      <c r="C843" s="24"/>
    </row>
    <row r="844" spans="1:3" x14ac:dyDescent="0.25">
      <c r="A844" s="4">
        <v>42543</v>
      </c>
      <c r="B844" s="3">
        <v>455</v>
      </c>
    </row>
    <row r="845" spans="1:3" x14ac:dyDescent="0.25">
      <c r="A845" s="4">
        <v>42544</v>
      </c>
      <c r="B845" s="3">
        <v>210</v>
      </c>
    </row>
    <row r="846" spans="1:3" x14ac:dyDescent="0.25">
      <c r="A846" s="4">
        <v>42548</v>
      </c>
      <c r="B846" s="3">
        <v>400</v>
      </c>
    </row>
    <row r="847" spans="1:3" x14ac:dyDescent="0.25">
      <c r="A847" s="4">
        <v>42549</v>
      </c>
      <c r="B847" s="3">
        <v>75</v>
      </c>
    </row>
    <row r="848" spans="1:3" x14ac:dyDescent="0.25">
      <c r="A848" s="4">
        <v>42717</v>
      </c>
      <c r="B848" s="3">
        <v>60</v>
      </c>
    </row>
    <row r="849" spans="1:2" x14ac:dyDescent="0.25">
      <c r="A849" s="4">
        <v>42718</v>
      </c>
      <c r="B849" s="3">
        <v>75</v>
      </c>
    </row>
    <row r="850" spans="1:2" x14ac:dyDescent="0.25">
      <c r="A850" s="4">
        <v>42719</v>
      </c>
      <c r="B850" s="3">
        <v>6000</v>
      </c>
    </row>
    <row r="851" spans="1:2" x14ac:dyDescent="0.25">
      <c r="A851" s="4">
        <v>42724</v>
      </c>
      <c r="B851" s="3">
        <v>151</v>
      </c>
    </row>
    <row r="852" spans="1:2" x14ac:dyDescent="0.25">
      <c r="A852" s="4">
        <v>42737</v>
      </c>
      <c r="B852" s="3">
        <v>2</v>
      </c>
    </row>
    <row r="853" spans="1:2" x14ac:dyDescent="0.25">
      <c r="A853" s="4">
        <v>42738</v>
      </c>
      <c r="B853" s="3">
        <v>0</v>
      </c>
    </row>
    <row r="854" spans="1:2" x14ac:dyDescent="0.25">
      <c r="A854" s="4">
        <v>42793</v>
      </c>
      <c r="B854" s="3">
        <v>2050</v>
      </c>
    </row>
    <row r="855" spans="1:2" x14ac:dyDescent="0.25">
      <c r="A855" s="4">
        <v>42795</v>
      </c>
      <c r="B855" s="3">
        <v>200</v>
      </c>
    </row>
    <row r="856" spans="1:2" x14ac:dyDescent="0.25">
      <c r="A856" s="4">
        <v>42796</v>
      </c>
      <c r="B856" s="3">
        <v>0</v>
      </c>
    </row>
    <row r="857" spans="1:2" x14ac:dyDescent="0.25">
      <c r="A857" s="4">
        <v>42800</v>
      </c>
      <c r="B857" s="3">
        <v>400</v>
      </c>
    </row>
    <row r="858" spans="1:2" x14ac:dyDescent="0.25">
      <c r="A858" s="4">
        <v>42807</v>
      </c>
      <c r="B858" s="3">
        <v>11200</v>
      </c>
    </row>
    <row r="859" spans="1:2" x14ac:dyDescent="0.25">
      <c r="A859" s="4">
        <v>42810</v>
      </c>
      <c r="B859" s="3">
        <v>0</v>
      </c>
    </row>
    <row r="860" spans="1:2" x14ac:dyDescent="0.25">
      <c r="A860" s="4">
        <v>42815</v>
      </c>
      <c r="B860" s="3">
        <v>60</v>
      </c>
    </row>
    <row r="861" spans="1:2" x14ac:dyDescent="0.25">
      <c r="A861" s="4">
        <v>42816</v>
      </c>
      <c r="B861" s="3">
        <v>0</v>
      </c>
    </row>
    <row r="862" spans="1:2" x14ac:dyDescent="0.25">
      <c r="A862" s="4">
        <v>42817</v>
      </c>
      <c r="B862" s="3">
        <v>0</v>
      </c>
    </row>
    <row r="863" spans="1:2" x14ac:dyDescent="0.25">
      <c r="A863" s="4">
        <v>42821</v>
      </c>
      <c r="B863" s="3">
        <v>0</v>
      </c>
    </row>
    <row r="864" spans="1:2" x14ac:dyDescent="0.25">
      <c r="A864" s="4">
        <v>42822</v>
      </c>
      <c r="B864" s="3">
        <v>150</v>
      </c>
    </row>
    <row r="865" spans="1:2" x14ac:dyDescent="0.25">
      <c r="A865" s="4">
        <v>42823</v>
      </c>
      <c r="B865" s="3">
        <v>0</v>
      </c>
    </row>
    <row r="866" spans="1:2" x14ac:dyDescent="0.25">
      <c r="A866" s="4">
        <v>42824</v>
      </c>
      <c r="B866" s="3">
        <v>0</v>
      </c>
    </row>
    <row r="867" spans="1:2" x14ac:dyDescent="0.25">
      <c r="A867" s="4">
        <v>42828</v>
      </c>
      <c r="B867" s="3">
        <v>410</v>
      </c>
    </row>
    <row r="868" spans="1:2" x14ac:dyDescent="0.25">
      <c r="A868" s="4">
        <v>42829</v>
      </c>
      <c r="B868" s="3">
        <v>6500</v>
      </c>
    </row>
    <row r="869" spans="1:2" x14ac:dyDescent="0.25">
      <c r="A869" s="4">
        <v>42837</v>
      </c>
      <c r="B869" s="3">
        <v>0</v>
      </c>
    </row>
    <row r="870" spans="1:2" x14ac:dyDescent="0.25">
      <c r="A870" s="4">
        <v>42838</v>
      </c>
      <c r="B870" s="3">
        <v>1300</v>
      </c>
    </row>
    <row r="871" spans="1:2" x14ac:dyDescent="0.25">
      <c r="A871" s="4">
        <v>42843</v>
      </c>
      <c r="B871" s="3">
        <v>0</v>
      </c>
    </row>
    <row r="872" spans="1:2" x14ac:dyDescent="0.25">
      <c r="A872" s="4">
        <v>42844</v>
      </c>
      <c r="B872" s="3">
        <v>0</v>
      </c>
    </row>
    <row r="873" spans="1:2" x14ac:dyDescent="0.25">
      <c r="A873" s="4">
        <v>42845</v>
      </c>
      <c r="B873" s="3">
        <v>0</v>
      </c>
    </row>
    <row r="874" spans="1:2" x14ac:dyDescent="0.25">
      <c r="A874" s="4">
        <v>42849</v>
      </c>
      <c r="B874" s="3">
        <v>0</v>
      </c>
    </row>
    <row r="875" spans="1:2" x14ac:dyDescent="0.25">
      <c r="A875" s="4">
        <v>42850</v>
      </c>
      <c r="B875" s="3">
        <v>35</v>
      </c>
    </row>
    <row r="876" spans="1:2" x14ac:dyDescent="0.25">
      <c r="A876" s="4">
        <v>42851</v>
      </c>
      <c r="B876" s="3">
        <v>0</v>
      </c>
    </row>
    <row r="877" spans="1:2" x14ac:dyDescent="0.25">
      <c r="A877" s="4">
        <v>42852</v>
      </c>
      <c r="B877" s="3">
        <v>0</v>
      </c>
    </row>
    <row r="878" spans="1:2" x14ac:dyDescent="0.25">
      <c r="A878" s="4">
        <v>42891</v>
      </c>
      <c r="B878" s="3">
        <v>30</v>
      </c>
    </row>
    <row r="879" spans="1:2" x14ac:dyDescent="0.25">
      <c r="A879" s="4">
        <v>42893</v>
      </c>
      <c r="B879" s="3">
        <v>607</v>
      </c>
    </row>
    <row r="880" spans="1:2" x14ac:dyDescent="0.25">
      <c r="A880" s="4">
        <v>42894</v>
      </c>
      <c r="B880" s="3">
        <v>0</v>
      </c>
    </row>
    <row r="881" spans="1:2" x14ac:dyDescent="0.25">
      <c r="A881" s="4">
        <v>42898</v>
      </c>
      <c r="B881" s="3">
        <v>82</v>
      </c>
    </row>
    <row r="882" spans="1:2" x14ac:dyDescent="0.25">
      <c r="A882" s="4">
        <v>42899</v>
      </c>
      <c r="B882" s="3">
        <v>1400</v>
      </c>
    </row>
    <row r="883" spans="1:2" x14ac:dyDescent="0.25">
      <c r="A883" s="4">
        <v>42900</v>
      </c>
      <c r="B883" s="3">
        <v>100</v>
      </c>
    </row>
    <row r="884" spans="1:2" x14ac:dyDescent="0.25">
      <c r="A884" s="4">
        <v>42901</v>
      </c>
      <c r="B884" s="3">
        <v>58</v>
      </c>
    </row>
    <row r="885" spans="1:2" x14ac:dyDescent="0.25">
      <c r="A885" s="4">
        <v>42905</v>
      </c>
      <c r="B885" s="3">
        <v>52</v>
      </c>
    </row>
    <row r="886" spans="1:2" x14ac:dyDescent="0.25">
      <c r="A886" s="4">
        <v>42907</v>
      </c>
      <c r="B886" s="3">
        <v>62</v>
      </c>
    </row>
    <row r="887" spans="1:2" x14ac:dyDescent="0.25">
      <c r="A887" s="4">
        <v>42908</v>
      </c>
      <c r="B887" s="3">
        <v>450</v>
      </c>
    </row>
    <row r="888" spans="1:2" x14ac:dyDescent="0.25">
      <c r="A888" s="4">
        <v>42914</v>
      </c>
      <c r="B888" s="3">
        <v>75</v>
      </c>
    </row>
    <row r="889" spans="1:2" x14ac:dyDescent="0.25">
      <c r="A889" s="4">
        <v>42919</v>
      </c>
      <c r="B889" s="3">
        <v>0</v>
      </c>
    </row>
    <row r="890" spans="1:2" x14ac:dyDescent="0.25">
      <c r="A890" s="4">
        <v>42926</v>
      </c>
      <c r="B890" s="3">
        <v>750</v>
      </c>
    </row>
    <row r="891" spans="1:2" x14ac:dyDescent="0.25">
      <c r="A891" s="4">
        <v>43011</v>
      </c>
      <c r="B891" s="3">
        <v>120</v>
      </c>
    </row>
    <row r="892" spans="1:2" x14ac:dyDescent="0.25">
      <c r="A892" s="4">
        <v>43013</v>
      </c>
      <c r="B892" s="3">
        <v>920</v>
      </c>
    </row>
    <row r="893" spans="1:2" x14ac:dyDescent="0.25">
      <c r="A893" s="4">
        <v>43014</v>
      </c>
      <c r="B893" s="3">
        <v>635</v>
      </c>
    </row>
    <row r="894" spans="1:2" x14ac:dyDescent="0.25">
      <c r="A894" s="4">
        <v>43017</v>
      </c>
      <c r="B894" s="3">
        <v>2160</v>
      </c>
    </row>
    <row r="895" spans="1:2" x14ac:dyDescent="0.25">
      <c r="A895" s="4">
        <v>43018</v>
      </c>
      <c r="B895" s="3">
        <v>850</v>
      </c>
    </row>
    <row r="896" spans="1:2" x14ac:dyDescent="0.25">
      <c r="A896" s="4">
        <v>43019</v>
      </c>
      <c r="B896" s="3">
        <v>135</v>
      </c>
    </row>
    <row r="897" spans="1:2" x14ac:dyDescent="0.25">
      <c r="A897" s="4">
        <v>43032</v>
      </c>
      <c r="B897" s="3">
        <v>150</v>
      </c>
    </row>
    <row r="898" spans="1:2" x14ac:dyDescent="0.25">
      <c r="A898" s="4">
        <v>43033</v>
      </c>
      <c r="B898" s="3">
        <v>30</v>
      </c>
    </row>
    <row r="899" spans="1:2" x14ac:dyDescent="0.25">
      <c r="A899" s="4">
        <v>43034</v>
      </c>
      <c r="B899" s="3">
        <v>900</v>
      </c>
    </row>
    <row r="900" spans="1:2" x14ac:dyDescent="0.25">
      <c r="A900" s="4">
        <v>43038</v>
      </c>
      <c r="B900" s="3">
        <v>15</v>
      </c>
    </row>
    <row r="901" spans="1:2" x14ac:dyDescent="0.25">
      <c r="A901" s="4">
        <v>43039</v>
      </c>
      <c r="B901" s="3">
        <v>300</v>
      </c>
    </row>
    <row r="902" spans="1:2" x14ac:dyDescent="0.25">
      <c r="A902" s="4">
        <v>43040</v>
      </c>
      <c r="B902" s="3">
        <v>155</v>
      </c>
    </row>
    <row r="903" spans="1:2" x14ac:dyDescent="0.25">
      <c r="A903" s="4">
        <v>43045</v>
      </c>
      <c r="B903" s="3">
        <v>1830</v>
      </c>
    </row>
    <row r="904" spans="1:2" x14ac:dyDescent="0.25">
      <c r="A904" s="4">
        <v>43046</v>
      </c>
      <c r="B904" s="3">
        <v>103</v>
      </c>
    </row>
    <row r="905" spans="1:2" x14ac:dyDescent="0.25">
      <c r="A905" s="4">
        <v>43047</v>
      </c>
      <c r="B905" s="3">
        <v>1370</v>
      </c>
    </row>
    <row r="906" spans="1:2" x14ac:dyDescent="0.25">
      <c r="A906" s="4">
        <v>43048</v>
      </c>
      <c r="B906" s="3">
        <v>15</v>
      </c>
    </row>
    <row r="907" spans="1:2" x14ac:dyDescent="0.25">
      <c r="A907" s="4">
        <v>43052</v>
      </c>
      <c r="B907" s="3">
        <v>0</v>
      </c>
    </row>
    <row r="908" spans="1:2" x14ac:dyDescent="0.25">
      <c r="A908" s="4">
        <v>43054</v>
      </c>
      <c r="B908" s="3">
        <v>5</v>
      </c>
    </row>
    <row r="909" spans="1:2" x14ac:dyDescent="0.25">
      <c r="A909" s="4">
        <v>43055</v>
      </c>
      <c r="B909" s="3">
        <v>14</v>
      </c>
    </row>
    <row r="910" spans="1:2" x14ac:dyDescent="0.25">
      <c r="A910" s="4">
        <v>43061</v>
      </c>
      <c r="B910" s="3">
        <v>75</v>
      </c>
    </row>
    <row r="911" spans="1:2" x14ac:dyDescent="0.25">
      <c r="A911" s="4">
        <v>43062</v>
      </c>
      <c r="B911" s="3">
        <v>40</v>
      </c>
    </row>
    <row r="912" spans="1:2" x14ac:dyDescent="0.25">
      <c r="A912" s="4">
        <v>43066</v>
      </c>
      <c r="B912" s="3">
        <v>150</v>
      </c>
    </row>
    <row r="913" spans="1:3" x14ac:dyDescent="0.25">
      <c r="A913" s="4">
        <v>43067</v>
      </c>
      <c r="B913" s="3">
        <v>190</v>
      </c>
    </row>
    <row r="914" spans="1:3" x14ac:dyDescent="0.25">
      <c r="A914" s="4">
        <v>43068</v>
      </c>
      <c r="B914" s="3">
        <v>80</v>
      </c>
    </row>
    <row r="915" spans="1:3" x14ac:dyDescent="0.25">
      <c r="A915" s="4">
        <v>43069</v>
      </c>
      <c r="B915" s="3">
        <v>90</v>
      </c>
    </row>
    <row r="916" spans="1:3" x14ac:dyDescent="0.25">
      <c r="A916" s="4">
        <v>43073</v>
      </c>
      <c r="B916" s="3">
        <v>400</v>
      </c>
    </row>
    <row r="917" spans="1:3" x14ac:dyDescent="0.25">
      <c r="A917" s="4">
        <v>43075</v>
      </c>
      <c r="B917" s="3">
        <v>5</v>
      </c>
    </row>
    <row r="918" spans="1:3" x14ac:dyDescent="0.25">
      <c r="A918" s="4">
        <v>43076</v>
      </c>
      <c r="B918" s="3">
        <v>0</v>
      </c>
    </row>
    <row r="919" spans="1:3" x14ac:dyDescent="0.25">
      <c r="A919" s="4">
        <v>43080</v>
      </c>
      <c r="B919" s="3">
        <v>66</v>
      </c>
    </row>
    <row r="920" spans="1:3" x14ac:dyDescent="0.25">
      <c r="A920" s="4">
        <v>43081</v>
      </c>
      <c r="B920" s="3">
        <v>555</v>
      </c>
    </row>
    <row r="921" spans="1:3" x14ac:dyDescent="0.25">
      <c r="A921" s="4">
        <v>43082</v>
      </c>
      <c r="B921" s="3">
        <v>200</v>
      </c>
    </row>
    <row r="922" spans="1:3" x14ac:dyDescent="0.25">
      <c r="A922" s="4">
        <v>43083</v>
      </c>
      <c r="B922" s="3">
        <v>400</v>
      </c>
    </row>
    <row r="923" spans="1:3" x14ac:dyDescent="0.25">
      <c r="A923" s="4">
        <v>43088</v>
      </c>
      <c r="B923" s="3">
        <v>900</v>
      </c>
    </row>
    <row r="924" spans="1:3" x14ac:dyDescent="0.25">
      <c r="A924" s="4">
        <v>43089</v>
      </c>
      <c r="B924" s="3">
        <v>405</v>
      </c>
    </row>
    <row r="925" spans="1:3" x14ac:dyDescent="0.25">
      <c r="A925" s="4">
        <v>43090</v>
      </c>
      <c r="B925" s="3">
        <v>100</v>
      </c>
    </row>
    <row r="926" spans="1:3" x14ac:dyDescent="0.25">
      <c r="A926" s="4">
        <v>43104</v>
      </c>
      <c r="B926" s="3">
        <v>6800</v>
      </c>
      <c r="C926" s="3"/>
    </row>
    <row r="927" spans="1:3" x14ac:dyDescent="0.25">
      <c r="A927" s="4">
        <v>43108</v>
      </c>
      <c r="B927" s="3">
        <v>1180</v>
      </c>
      <c r="C927" s="3"/>
    </row>
    <row r="928" spans="1:3" x14ac:dyDescent="0.25">
      <c r="A928" s="4">
        <v>43109</v>
      </c>
      <c r="B928" s="3">
        <v>260</v>
      </c>
      <c r="C928" s="3"/>
    </row>
    <row r="929" spans="1:3" x14ac:dyDescent="0.25">
      <c r="A929" s="4">
        <v>43110</v>
      </c>
      <c r="B929" s="3">
        <v>1600</v>
      </c>
      <c r="C929" s="3"/>
    </row>
    <row r="930" spans="1:3" x14ac:dyDescent="0.25">
      <c r="A930" s="4">
        <v>43111</v>
      </c>
      <c r="B930" s="3">
        <v>30</v>
      </c>
      <c r="C930" s="3"/>
    </row>
    <row r="931" spans="1:3" x14ac:dyDescent="0.25">
      <c r="A931" s="4">
        <v>43116</v>
      </c>
      <c r="B931" s="3">
        <v>520</v>
      </c>
      <c r="C931" s="3"/>
    </row>
    <row r="932" spans="1:3" x14ac:dyDescent="0.25">
      <c r="A932" s="4">
        <v>43117</v>
      </c>
      <c r="B932" s="3">
        <v>550</v>
      </c>
      <c r="C932" s="3"/>
    </row>
    <row r="933" spans="1:3" x14ac:dyDescent="0.25">
      <c r="A933" s="4">
        <v>43118</v>
      </c>
      <c r="B933" s="3">
        <v>90</v>
      </c>
      <c r="C933" s="3"/>
    </row>
    <row r="934" spans="1:3" x14ac:dyDescent="0.25">
      <c r="A934" s="4">
        <v>43122</v>
      </c>
      <c r="B934" s="3">
        <v>10</v>
      </c>
      <c r="C934" s="3"/>
    </row>
    <row r="935" spans="1:3" x14ac:dyDescent="0.25">
      <c r="A935" s="4">
        <v>43124</v>
      </c>
      <c r="B935" s="3">
        <v>10</v>
      </c>
      <c r="C935" s="3"/>
    </row>
    <row r="936" spans="1:3" x14ac:dyDescent="0.25">
      <c r="A936" s="4">
        <v>43125</v>
      </c>
      <c r="B936" s="3">
        <v>3720</v>
      </c>
      <c r="C936" s="3"/>
    </row>
    <row r="937" spans="1:3" x14ac:dyDescent="0.25">
      <c r="A937" s="4">
        <v>43129</v>
      </c>
      <c r="B937" s="3">
        <v>19</v>
      </c>
      <c r="C937" s="3"/>
    </row>
    <row r="938" spans="1:3" x14ac:dyDescent="0.25">
      <c r="A938" s="4">
        <v>43130</v>
      </c>
      <c r="B938" s="3">
        <v>1010</v>
      </c>
      <c r="C938" s="3"/>
    </row>
    <row r="939" spans="1:3" x14ac:dyDescent="0.25">
      <c r="A939" s="4">
        <v>43131</v>
      </c>
      <c r="B939" s="3">
        <v>400</v>
      </c>
      <c r="C939" s="3"/>
    </row>
    <row r="940" spans="1:3" x14ac:dyDescent="0.25">
      <c r="A940" s="4">
        <v>43132</v>
      </c>
      <c r="B940" s="3">
        <v>2350</v>
      </c>
      <c r="C940" s="3"/>
    </row>
    <row r="941" spans="1:3" x14ac:dyDescent="0.25">
      <c r="A941" s="4">
        <v>43136</v>
      </c>
      <c r="B941" s="3">
        <v>0</v>
      </c>
      <c r="C941" s="3"/>
    </row>
    <row r="942" spans="1:3" x14ac:dyDescent="0.25">
      <c r="A942" s="4">
        <v>43199</v>
      </c>
      <c r="B942" s="3">
        <v>3700</v>
      </c>
      <c r="C942" s="3"/>
    </row>
    <row r="943" spans="1:3" x14ac:dyDescent="0.25">
      <c r="A943" s="4">
        <v>43200</v>
      </c>
      <c r="B943" s="3">
        <v>7000</v>
      </c>
      <c r="C943" s="3"/>
    </row>
    <row r="944" spans="1:3" x14ac:dyDescent="0.25">
      <c r="A944" s="4">
        <v>43207</v>
      </c>
      <c r="B944" s="3">
        <v>900</v>
      </c>
      <c r="C944" s="3"/>
    </row>
    <row r="945" spans="1:3" x14ac:dyDescent="0.25">
      <c r="A945" s="4">
        <v>43208</v>
      </c>
      <c r="B945" s="3">
        <v>1400</v>
      </c>
      <c r="C945" s="3"/>
    </row>
    <row r="946" spans="1:3" x14ac:dyDescent="0.25">
      <c r="A946" s="4">
        <v>43209</v>
      </c>
      <c r="B946" s="3">
        <v>4500</v>
      </c>
      <c r="C946" s="3"/>
    </row>
    <row r="947" spans="1:3" x14ac:dyDescent="0.25">
      <c r="A947" s="4">
        <v>43210</v>
      </c>
      <c r="B947" s="3">
        <v>2500</v>
      </c>
      <c r="C947" s="3"/>
    </row>
    <row r="948" spans="1:3" x14ac:dyDescent="0.25">
      <c r="A948" s="4">
        <v>43255</v>
      </c>
      <c r="B948" s="3">
        <v>2100</v>
      </c>
      <c r="C948" s="3"/>
    </row>
    <row r="949" spans="1:3" x14ac:dyDescent="0.25">
      <c r="A949" s="4">
        <v>43256</v>
      </c>
      <c r="B949" s="3">
        <v>2300</v>
      </c>
      <c r="C949" s="3"/>
    </row>
    <row r="950" spans="1:3" x14ac:dyDescent="0.25">
      <c r="A950" s="4">
        <v>43258</v>
      </c>
      <c r="B950" s="3">
        <v>3000</v>
      </c>
      <c r="C950" s="3"/>
    </row>
    <row r="951" spans="1:3" x14ac:dyDescent="0.25">
      <c r="A951" s="4">
        <v>43262</v>
      </c>
      <c r="B951" s="3">
        <v>3000</v>
      </c>
      <c r="C951" s="3"/>
    </row>
    <row r="952" spans="1:3" x14ac:dyDescent="0.25">
      <c r="A952" s="4">
        <v>43263</v>
      </c>
      <c r="B952" s="3">
        <v>2300</v>
      </c>
      <c r="C952" s="3"/>
    </row>
    <row r="953" spans="1:3" x14ac:dyDescent="0.25">
      <c r="A953" s="4">
        <v>43264</v>
      </c>
      <c r="B953" s="3">
        <v>2500</v>
      </c>
      <c r="C953" s="3"/>
    </row>
    <row r="954" spans="1:3" x14ac:dyDescent="0.25">
      <c r="A954" s="4">
        <v>43265</v>
      </c>
      <c r="B954" s="3">
        <v>1000</v>
      </c>
      <c r="C954" s="3"/>
    </row>
    <row r="955" spans="1:3" x14ac:dyDescent="0.25">
      <c r="A955" s="4">
        <v>43269</v>
      </c>
      <c r="B955" s="3">
        <v>3500</v>
      </c>
      <c r="C955" s="3"/>
    </row>
    <row r="956" spans="1:3" x14ac:dyDescent="0.25">
      <c r="A956" s="4">
        <v>43270</v>
      </c>
      <c r="B956" s="3">
        <v>1900</v>
      </c>
      <c r="C956" s="3"/>
    </row>
    <row r="957" spans="1:3" x14ac:dyDescent="0.25">
      <c r="A957" s="4">
        <v>43271</v>
      </c>
      <c r="B957" s="3">
        <v>1400</v>
      </c>
      <c r="C957" s="3"/>
    </row>
    <row r="958" spans="1:3" x14ac:dyDescent="0.25">
      <c r="A958" s="4">
        <v>43272</v>
      </c>
      <c r="B958" s="3">
        <v>1700</v>
      </c>
      <c r="C958" s="3"/>
    </row>
    <row r="959" spans="1:3" x14ac:dyDescent="0.25">
      <c r="A959" s="4">
        <v>43276</v>
      </c>
      <c r="B959" s="3">
        <v>1700</v>
      </c>
      <c r="C959" s="3"/>
    </row>
    <row r="960" spans="1:3" x14ac:dyDescent="0.25">
      <c r="A960" s="4">
        <v>43277</v>
      </c>
      <c r="B960" s="3">
        <v>1600</v>
      </c>
      <c r="C960" s="3"/>
    </row>
    <row r="961" spans="1:3" x14ac:dyDescent="0.25">
      <c r="A961" s="4">
        <v>43278</v>
      </c>
      <c r="B961" s="3">
        <v>750</v>
      </c>
      <c r="C961" s="3"/>
    </row>
    <row r="962" spans="1:3" x14ac:dyDescent="0.25">
      <c r="A962" s="4">
        <v>43452</v>
      </c>
      <c r="B962" s="3">
        <v>2500</v>
      </c>
      <c r="C962" s="3"/>
    </row>
    <row r="963" spans="1:3" x14ac:dyDescent="0.25">
      <c r="A963" s="4">
        <v>43453</v>
      </c>
      <c r="B963" s="3">
        <v>11</v>
      </c>
      <c r="C963" s="3"/>
    </row>
    <row r="964" spans="1:3" x14ac:dyDescent="0.25">
      <c r="A964" s="4">
        <v>43454</v>
      </c>
      <c r="B964" s="3">
        <v>300</v>
      </c>
      <c r="C964" s="3"/>
    </row>
    <row r="965" spans="1:3" x14ac:dyDescent="0.25">
      <c r="A965" s="4">
        <v>43472</v>
      </c>
      <c r="B965" s="3">
        <v>25</v>
      </c>
    </row>
    <row r="966" spans="1:3" x14ac:dyDescent="0.25">
      <c r="A966" s="4">
        <v>43473</v>
      </c>
      <c r="B966" s="3">
        <v>9</v>
      </c>
    </row>
    <row r="967" spans="1:3" x14ac:dyDescent="0.25">
      <c r="A967" s="4">
        <v>43475</v>
      </c>
      <c r="B967" s="3">
        <v>3100</v>
      </c>
    </row>
    <row r="968" spans="1:3" x14ac:dyDescent="0.25">
      <c r="A968" s="4">
        <v>43480</v>
      </c>
      <c r="B968" s="3">
        <v>5000</v>
      </c>
    </row>
    <row r="969" spans="1:3" x14ac:dyDescent="0.25">
      <c r="A969" s="4">
        <v>43481</v>
      </c>
      <c r="B969" s="3">
        <v>2200</v>
      </c>
    </row>
    <row r="970" spans="1:3" x14ac:dyDescent="0.25">
      <c r="A970" s="4">
        <v>43482</v>
      </c>
      <c r="B970" s="3">
        <v>6000</v>
      </c>
    </row>
    <row r="971" spans="1:3" x14ac:dyDescent="0.25">
      <c r="A971" s="4">
        <v>43486</v>
      </c>
      <c r="B971" s="3">
        <v>100</v>
      </c>
    </row>
    <row r="972" spans="1:3" x14ac:dyDescent="0.25">
      <c r="A972" s="4">
        <v>43487</v>
      </c>
      <c r="B972" s="3">
        <v>2000</v>
      </c>
    </row>
    <row r="973" spans="1:3" x14ac:dyDescent="0.25">
      <c r="A973" s="4">
        <v>43488</v>
      </c>
      <c r="B973" s="3">
        <v>800</v>
      </c>
    </row>
    <row r="974" spans="1:3" x14ac:dyDescent="0.25">
      <c r="A974" s="4">
        <v>43509</v>
      </c>
      <c r="B974" s="3">
        <v>5000</v>
      </c>
    </row>
    <row r="975" spans="1:3" x14ac:dyDescent="0.25">
      <c r="A975" s="4">
        <v>43510</v>
      </c>
      <c r="B975" s="3">
        <v>1850</v>
      </c>
    </row>
    <row r="976" spans="1:3" x14ac:dyDescent="0.25">
      <c r="A976" s="4">
        <v>43511</v>
      </c>
      <c r="B976" s="3">
        <v>60</v>
      </c>
    </row>
    <row r="977" spans="1:2" x14ac:dyDescent="0.25">
      <c r="A977" s="4">
        <v>43515</v>
      </c>
      <c r="B977" s="3">
        <v>12</v>
      </c>
    </row>
    <row r="978" spans="1:2" x14ac:dyDescent="0.25">
      <c r="A978" s="4">
        <v>43516</v>
      </c>
      <c r="B978" s="3">
        <v>1100</v>
      </c>
    </row>
    <row r="979" spans="1:2" x14ac:dyDescent="0.25">
      <c r="A979" s="4">
        <v>43517</v>
      </c>
      <c r="B979" s="3">
        <v>2475</v>
      </c>
    </row>
    <row r="980" spans="1:2" x14ac:dyDescent="0.25">
      <c r="A980" s="4">
        <v>43518</v>
      </c>
      <c r="B980" s="3">
        <v>20</v>
      </c>
    </row>
    <row r="981" spans="1:2" x14ac:dyDescent="0.25">
      <c r="A981" s="4">
        <v>43523</v>
      </c>
      <c r="B981" s="3">
        <v>26</v>
      </c>
    </row>
    <row r="982" spans="1:2" x14ac:dyDescent="0.25">
      <c r="A982" s="4">
        <v>43524</v>
      </c>
      <c r="B982" s="3">
        <v>80</v>
      </c>
    </row>
    <row r="983" spans="1:2" x14ac:dyDescent="0.25">
      <c r="A983" s="4">
        <v>43525</v>
      </c>
      <c r="B983" s="3">
        <v>50</v>
      </c>
    </row>
    <row r="984" spans="1:2" x14ac:dyDescent="0.25">
      <c r="A984" s="4">
        <v>43528</v>
      </c>
      <c r="B984" s="3">
        <v>60</v>
      </c>
    </row>
    <row r="985" spans="1:2" x14ac:dyDescent="0.25">
      <c r="A985" s="4">
        <v>43529</v>
      </c>
      <c r="B985" s="3">
        <v>809</v>
      </c>
    </row>
    <row r="986" spans="1:2" x14ac:dyDescent="0.25">
      <c r="A986" s="4">
        <v>43530</v>
      </c>
      <c r="B986" s="3">
        <v>6</v>
      </c>
    </row>
    <row r="987" spans="1:2" x14ac:dyDescent="0.25">
      <c r="A987" s="4">
        <v>43531</v>
      </c>
      <c r="B987" s="3">
        <v>230</v>
      </c>
    </row>
    <row r="988" spans="1:2" x14ac:dyDescent="0.25">
      <c r="A988" s="4">
        <v>43535</v>
      </c>
      <c r="B988" s="3">
        <v>280</v>
      </c>
    </row>
    <row r="989" spans="1:2" x14ac:dyDescent="0.25">
      <c r="A989" s="4">
        <v>43536</v>
      </c>
      <c r="B989" s="3">
        <v>130</v>
      </c>
    </row>
    <row r="990" spans="1:2" x14ac:dyDescent="0.25">
      <c r="A990" s="4">
        <v>43537</v>
      </c>
      <c r="B990" s="3">
        <v>155</v>
      </c>
    </row>
    <row r="991" spans="1:2" x14ac:dyDescent="0.25">
      <c r="A991" s="4">
        <v>43552</v>
      </c>
      <c r="B991" s="3">
        <v>12</v>
      </c>
    </row>
    <row r="992" spans="1:2" x14ac:dyDescent="0.25">
      <c r="A992" s="4">
        <v>43556</v>
      </c>
      <c r="B992" s="3">
        <v>1250</v>
      </c>
    </row>
    <row r="993" spans="1:2" x14ac:dyDescent="0.25">
      <c r="A993" s="4">
        <v>43558</v>
      </c>
      <c r="B993" s="3">
        <v>1150</v>
      </c>
    </row>
    <row r="994" spans="1:2" x14ac:dyDescent="0.25">
      <c r="A994" s="4">
        <v>43559</v>
      </c>
      <c r="B994" s="3">
        <v>785</v>
      </c>
    </row>
    <row r="995" spans="1:2" x14ac:dyDescent="0.25">
      <c r="A995" s="4">
        <v>43560</v>
      </c>
      <c r="B995" s="3">
        <v>3600</v>
      </c>
    </row>
    <row r="996" spans="1:2" x14ac:dyDescent="0.25">
      <c r="A996" s="4">
        <v>43580</v>
      </c>
      <c r="B996" s="3">
        <v>1600</v>
      </c>
    </row>
    <row r="997" spans="1:2" x14ac:dyDescent="0.25">
      <c r="A997" s="4">
        <v>43584</v>
      </c>
      <c r="B997" s="3">
        <v>2500</v>
      </c>
    </row>
    <row r="998" spans="1:2" x14ac:dyDescent="0.25">
      <c r="A998" s="4">
        <v>43585</v>
      </c>
      <c r="B998" s="3">
        <v>1110</v>
      </c>
    </row>
    <row r="999" spans="1:2" x14ac:dyDescent="0.25">
      <c r="A999" s="4">
        <v>43591</v>
      </c>
      <c r="B999" s="3">
        <v>4300</v>
      </c>
    </row>
    <row r="1000" spans="1:2" x14ac:dyDescent="0.25">
      <c r="A1000" s="4">
        <v>43592</v>
      </c>
      <c r="B1000" s="3">
        <v>600</v>
      </c>
    </row>
    <row r="1001" spans="1:2" x14ac:dyDescent="0.25">
      <c r="A1001" s="4">
        <v>43593</v>
      </c>
      <c r="B1001" s="3">
        <v>1100</v>
      </c>
    </row>
    <row r="1002" spans="1:2" x14ac:dyDescent="0.25">
      <c r="A1002" s="4">
        <v>43594</v>
      </c>
      <c r="B1002" s="3">
        <v>700</v>
      </c>
    </row>
    <row r="1003" spans="1:2" x14ac:dyDescent="0.25">
      <c r="A1003" s="4">
        <v>43598</v>
      </c>
      <c r="B1003" s="3">
        <v>300</v>
      </c>
    </row>
    <row r="1004" spans="1:2" x14ac:dyDescent="0.25">
      <c r="A1004" s="4">
        <v>43599</v>
      </c>
      <c r="B1004" s="3">
        <v>350</v>
      </c>
    </row>
    <row r="1005" spans="1:2" x14ac:dyDescent="0.25">
      <c r="A1005" s="4">
        <v>43600</v>
      </c>
      <c r="B1005" s="3">
        <v>1000</v>
      </c>
    </row>
    <row r="1006" spans="1:2" x14ac:dyDescent="0.25">
      <c r="A1006" s="4">
        <v>43601</v>
      </c>
      <c r="B1006" s="3">
        <v>450</v>
      </c>
    </row>
    <row r="1007" spans="1:2" x14ac:dyDescent="0.25">
      <c r="A1007" s="4">
        <v>43605</v>
      </c>
      <c r="B1007" s="3">
        <v>1500</v>
      </c>
    </row>
    <row r="1008" spans="1:2" x14ac:dyDescent="0.25">
      <c r="A1008" s="4">
        <v>43606</v>
      </c>
      <c r="B1008" s="3">
        <v>1500</v>
      </c>
    </row>
    <row r="1009" spans="1:2" x14ac:dyDescent="0.25">
      <c r="A1009" s="4">
        <v>43607</v>
      </c>
      <c r="B1009" s="3">
        <v>2000</v>
      </c>
    </row>
    <row r="1010" spans="1:2" x14ac:dyDescent="0.25">
      <c r="A1010" s="4">
        <v>43608</v>
      </c>
      <c r="B1010" s="3">
        <v>850</v>
      </c>
    </row>
    <row r="1011" spans="1:2" x14ac:dyDescent="0.25">
      <c r="A1011" s="4">
        <v>43619</v>
      </c>
      <c r="B1011" s="3">
        <v>800</v>
      </c>
    </row>
    <row r="1012" spans="1:2" x14ac:dyDescent="0.25">
      <c r="A1012" s="4">
        <v>43620</v>
      </c>
      <c r="B1012" s="3">
        <v>1130</v>
      </c>
    </row>
    <row r="1013" spans="1:2" x14ac:dyDescent="0.25">
      <c r="A1013" s="4">
        <v>43621</v>
      </c>
      <c r="B1013" s="3">
        <v>600</v>
      </c>
    </row>
    <row r="1014" spans="1:2" x14ac:dyDescent="0.25">
      <c r="A1014" s="4">
        <v>43626</v>
      </c>
      <c r="B1014" s="3">
        <v>1800</v>
      </c>
    </row>
    <row r="1015" spans="1:2" x14ac:dyDescent="0.25">
      <c r="A1015" s="4">
        <v>43627</v>
      </c>
      <c r="B1015" s="3">
        <v>620</v>
      </c>
    </row>
    <row r="1016" spans="1:2" x14ac:dyDescent="0.25">
      <c r="A1016" s="4">
        <v>43628</v>
      </c>
      <c r="B1016" s="3">
        <v>600</v>
      </c>
    </row>
    <row r="1017" spans="1:2" x14ac:dyDescent="0.25">
      <c r="A1017" s="4">
        <v>43629</v>
      </c>
      <c r="B1017" s="3">
        <v>1700</v>
      </c>
    </row>
    <row r="1018" spans="1:2" x14ac:dyDescent="0.25">
      <c r="A1018" s="4">
        <v>43633</v>
      </c>
      <c r="B1018" s="3">
        <v>830</v>
      </c>
    </row>
    <row r="1019" spans="1:2" x14ac:dyDescent="0.25">
      <c r="A1019" s="4">
        <v>43634</v>
      </c>
      <c r="B1019" s="3">
        <v>700</v>
      </c>
    </row>
    <row r="1020" spans="1:2" x14ac:dyDescent="0.25">
      <c r="A1020" s="4">
        <v>43635</v>
      </c>
      <c r="B1020" s="3">
        <v>800</v>
      </c>
    </row>
    <row r="1021" spans="1:2" x14ac:dyDescent="0.25">
      <c r="A1021" s="4">
        <v>43636</v>
      </c>
      <c r="B1021" s="3">
        <v>600</v>
      </c>
    </row>
    <row r="1022" spans="1:2" x14ac:dyDescent="0.25">
      <c r="A1022" s="4">
        <v>43640</v>
      </c>
      <c r="B1022" s="3">
        <v>50</v>
      </c>
    </row>
    <row r="1023" spans="1:2" x14ac:dyDescent="0.25">
      <c r="A1023" s="4">
        <v>43641</v>
      </c>
      <c r="B1023" s="3">
        <v>500</v>
      </c>
    </row>
    <row r="1024" spans="1:2" x14ac:dyDescent="0.25">
      <c r="A1024" s="4">
        <v>43739</v>
      </c>
      <c r="B1024" s="3">
        <v>700</v>
      </c>
    </row>
    <row r="1025" spans="1:2" x14ac:dyDescent="0.25">
      <c r="A1025" s="4">
        <v>43740</v>
      </c>
      <c r="B1025" s="3">
        <v>1600</v>
      </c>
    </row>
    <row r="1026" spans="1:2" x14ac:dyDescent="0.25">
      <c r="A1026" s="4">
        <v>43741</v>
      </c>
      <c r="B1026" s="3">
        <v>800</v>
      </c>
    </row>
    <row r="1027" spans="1:2" x14ac:dyDescent="0.25">
      <c r="A1027" s="4">
        <v>43745</v>
      </c>
      <c r="B1027" s="3">
        <v>400</v>
      </c>
    </row>
    <row r="1028" spans="1:2" x14ac:dyDescent="0.25">
      <c r="A1028" s="4">
        <v>43746</v>
      </c>
      <c r="B1028" s="3">
        <v>700</v>
      </c>
    </row>
    <row r="1029" spans="1:2" x14ac:dyDescent="0.25">
      <c r="A1029" s="4">
        <v>43753</v>
      </c>
      <c r="B1029" s="3">
        <v>500</v>
      </c>
    </row>
    <row r="1030" spans="1:2" x14ac:dyDescent="0.25">
      <c r="A1030" s="4">
        <v>43754</v>
      </c>
      <c r="B1030" s="3">
        <v>1550</v>
      </c>
    </row>
    <row r="1031" spans="1:2" x14ac:dyDescent="0.25">
      <c r="A1031" s="4">
        <v>43755</v>
      </c>
      <c r="B1031" s="3">
        <v>1250</v>
      </c>
    </row>
    <row r="1032" spans="1:2" x14ac:dyDescent="0.25">
      <c r="A1032" s="4">
        <v>43756</v>
      </c>
      <c r="B1032" s="3">
        <v>1450</v>
      </c>
    </row>
    <row r="1033" spans="1:2" x14ac:dyDescent="0.25">
      <c r="A1033" s="4">
        <v>43759</v>
      </c>
      <c r="B1033" s="3">
        <v>3200</v>
      </c>
    </row>
    <row r="1034" spans="1:2" x14ac:dyDescent="0.25">
      <c r="A1034" s="4">
        <v>43760</v>
      </c>
      <c r="B1034" s="3">
        <v>2000</v>
      </c>
    </row>
    <row r="1035" spans="1:2" x14ac:dyDescent="0.25">
      <c r="A1035" s="4">
        <v>43761</v>
      </c>
      <c r="B1035" s="3">
        <v>2050</v>
      </c>
    </row>
    <row r="1036" spans="1:2" x14ac:dyDescent="0.25">
      <c r="A1036" s="4">
        <v>43762</v>
      </c>
      <c r="B1036" s="3">
        <v>150</v>
      </c>
    </row>
    <row r="1037" spans="1:2" x14ac:dyDescent="0.25">
      <c r="A1037" s="4">
        <v>43766</v>
      </c>
      <c r="B1037" s="3">
        <v>1550</v>
      </c>
    </row>
    <row r="1038" spans="1:2" x14ac:dyDescent="0.25">
      <c r="A1038" s="4">
        <v>43767</v>
      </c>
      <c r="B1038" s="3">
        <v>700</v>
      </c>
    </row>
    <row r="1039" spans="1:2" x14ac:dyDescent="0.25">
      <c r="A1039" s="4">
        <v>43768</v>
      </c>
      <c r="B1039" s="3">
        <v>550</v>
      </c>
    </row>
    <row r="1040" spans="1:2" x14ac:dyDescent="0.25">
      <c r="A1040" s="4">
        <v>43769</v>
      </c>
      <c r="B1040" s="3">
        <v>100</v>
      </c>
    </row>
    <row r="1041" spans="1:2" x14ac:dyDescent="0.25">
      <c r="A1041" s="4">
        <v>43773</v>
      </c>
      <c r="B1041" s="3">
        <v>100</v>
      </c>
    </row>
    <row r="1042" spans="1:2" x14ac:dyDescent="0.25">
      <c r="A1042" s="4">
        <v>43774</v>
      </c>
      <c r="B1042" s="3">
        <v>300</v>
      </c>
    </row>
    <row r="1043" spans="1:2" x14ac:dyDescent="0.25">
      <c r="A1043" s="4">
        <v>43775</v>
      </c>
      <c r="B1043" s="3">
        <v>260</v>
      </c>
    </row>
    <row r="1044" spans="1:2" x14ac:dyDescent="0.25">
      <c r="A1044" s="4">
        <v>43776</v>
      </c>
      <c r="B1044" s="3">
        <v>8510</v>
      </c>
    </row>
    <row r="1045" spans="1:2" x14ac:dyDescent="0.25">
      <c r="A1045" s="4">
        <v>43781</v>
      </c>
      <c r="B1045" s="3">
        <v>1000</v>
      </c>
    </row>
    <row r="1046" spans="1:2" x14ac:dyDescent="0.25">
      <c r="A1046" s="4">
        <v>43782</v>
      </c>
      <c r="B1046" s="3">
        <v>100</v>
      </c>
    </row>
    <row r="1047" spans="1:2" x14ac:dyDescent="0.25">
      <c r="A1047" s="4">
        <v>43783</v>
      </c>
      <c r="B1047" s="3">
        <v>20</v>
      </c>
    </row>
    <row r="1048" spans="1:2" x14ac:dyDescent="0.25">
      <c r="A1048" s="4">
        <v>43796</v>
      </c>
      <c r="B1048" s="3">
        <v>160</v>
      </c>
    </row>
    <row r="1049" spans="1:2" x14ac:dyDescent="0.25">
      <c r="A1049" s="4">
        <v>43797</v>
      </c>
      <c r="B1049" s="3">
        <v>300</v>
      </c>
    </row>
    <row r="1050" spans="1:2" x14ac:dyDescent="0.25">
      <c r="A1050" s="4">
        <v>43801</v>
      </c>
      <c r="B1050" s="3">
        <v>33</v>
      </c>
    </row>
    <row r="1051" spans="1:2" x14ac:dyDescent="0.25">
      <c r="A1051" s="4">
        <v>43802</v>
      </c>
      <c r="B1051" s="3">
        <v>30</v>
      </c>
    </row>
    <row r="1052" spans="1:2" x14ac:dyDescent="0.25">
      <c r="A1052" s="4">
        <v>43803</v>
      </c>
      <c r="B1052" s="3">
        <v>810</v>
      </c>
    </row>
    <row r="1053" spans="1:2" x14ac:dyDescent="0.25">
      <c r="A1053" s="4">
        <v>43804</v>
      </c>
      <c r="B1053" s="3">
        <v>1400</v>
      </c>
    </row>
    <row r="1054" spans="1:2" x14ac:dyDescent="0.25">
      <c r="A1054" s="4">
        <v>43809</v>
      </c>
      <c r="B1054" s="3">
        <v>640</v>
      </c>
    </row>
    <row r="1055" spans="1:2" x14ac:dyDescent="0.25">
      <c r="A1055" s="4">
        <v>43810</v>
      </c>
      <c r="B1055" s="3">
        <v>330</v>
      </c>
    </row>
    <row r="1056" spans="1:2" x14ac:dyDescent="0.25">
      <c r="A1056" s="4">
        <v>43811</v>
      </c>
      <c r="B1056" s="3">
        <v>1808</v>
      </c>
    </row>
    <row r="1057" spans="1:2" x14ac:dyDescent="0.25">
      <c r="A1057" s="4">
        <v>43815</v>
      </c>
      <c r="B1057" s="3">
        <v>320</v>
      </c>
    </row>
    <row r="1058" spans="1:2" x14ac:dyDescent="0.25">
      <c r="A1058" s="4">
        <v>43816</v>
      </c>
      <c r="B1058" s="3">
        <v>5700</v>
      </c>
    </row>
    <row r="1059" spans="1:2" x14ac:dyDescent="0.25">
      <c r="A1059" s="4">
        <v>43818</v>
      </c>
      <c r="B1059" s="3">
        <v>1500</v>
      </c>
    </row>
    <row r="1060" spans="1:2" x14ac:dyDescent="0.25">
      <c r="A1060" s="4">
        <v>43833</v>
      </c>
      <c r="B1060" s="3">
        <v>30</v>
      </c>
    </row>
    <row r="1061" spans="1:2" x14ac:dyDescent="0.25">
      <c r="A1061" s="4">
        <v>43837</v>
      </c>
      <c r="B1061" s="3">
        <v>830</v>
      </c>
    </row>
    <row r="1062" spans="1:2" x14ac:dyDescent="0.25">
      <c r="A1062" s="4">
        <v>43838</v>
      </c>
      <c r="B1062" s="3">
        <v>300</v>
      </c>
    </row>
    <row r="1063" spans="1:2" x14ac:dyDescent="0.25">
      <c r="A1063" s="4">
        <v>43839</v>
      </c>
      <c r="B1063" s="3">
        <v>1535</v>
      </c>
    </row>
    <row r="1064" spans="1:2" x14ac:dyDescent="0.25">
      <c r="A1064" s="4">
        <v>43840</v>
      </c>
      <c r="B1064" s="3">
        <v>85</v>
      </c>
    </row>
    <row r="1065" spans="1:2" x14ac:dyDescent="0.25">
      <c r="A1065" s="4">
        <v>43843</v>
      </c>
      <c r="B1065" s="3">
        <v>600</v>
      </c>
    </row>
    <row r="1066" spans="1:2" x14ac:dyDescent="0.25">
      <c r="A1066" s="4">
        <v>43844</v>
      </c>
      <c r="B1066" s="3">
        <v>20</v>
      </c>
    </row>
    <row r="1067" spans="1:2" x14ac:dyDescent="0.25">
      <c r="A1067" s="4">
        <v>43846</v>
      </c>
      <c r="B1067" s="3">
        <v>120</v>
      </c>
    </row>
    <row r="1068" spans="1:2" x14ac:dyDescent="0.25">
      <c r="A1068" s="4">
        <v>43847</v>
      </c>
      <c r="B1068" s="3">
        <v>20</v>
      </c>
    </row>
    <row r="1069" spans="1:2" x14ac:dyDescent="0.25">
      <c r="A1069" s="4">
        <v>43853</v>
      </c>
      <c r="B1069" s="3">
        <v>300</v>
      </c>
    </row>
    <row r="1070" spans="1:2" x14ac:dyDescent="0.25">
      <c r="A1070" s="4">
        <v>43857</v>
      </c>
      <c r="B1070" s="3">
        <v>15</v>
      </c>
    </row>
    <row r="1071" spans="1:2" x14ac:dyDescent="0.25">
      <c r="A1071" s="4">
        <v>43858</v>
      </c>
      <c r="B1071" s="3">
        <v>1007</v>
      </c>
    </row>
    <row r="1072" spans="1:2" x14ac:dyDescent="0.25">
      <c r="A1072" s="4">
        <v>43859</v>
      </c>
      <c r="B1072" s="3">
        <v>800</v>
      </c>
    </row>
    <row r="1073" spans="1:2" x14ac:dyDescent="0.25">
      <c r="A1073" s="4">
        <v>43860</v>
      </c>
      <c r="B1073" s="3">
        <v>200</v>
      </c>
    </row>
    <row r="1074" spans="1:2" x14ac:dyDescent="0.25">
      <c r="A1074" s="4">
        <v>43864</v>
      </c>
      <c r="B1074" s="3">
        <v>350</v>
      </c>
    </row>
    <row r="1075" spans="1:2" x14ac:dyDescent="0.25">
      <c r="A1075" s="4">
        <v>43865</v>
      </c>
      <c r="B1075" s="3">
        <v>450</v>
      </c>
    </row>
    <row r="1076" spans="1:2" x14ac:dyDescent="0.25">
      <c r="A1076" s="4">
        <v>43866</v>
      </c>
      <c r="B1076" s="3">
        <v>1450</v>
      </c>
    </row>
    <row r="1077" spans="1:2" x14ac:dyDescent="0.25">
      <c r="A1077" s="4">
        <v>43867</v>
      </c>
      <c r="B1077" s="3">
        <v>2100</v>
      </c>
    </row>
    <row r="1078" spans="1:2" x14ac:dyDescent="0.25">
      <c r="A1078" s="4">
        <v>43874</v>
      </c>
      <c r="B1078" s="3">
        <v>1900</v>
      </c>
    </row>
    <row r="1079" spans="1:2" x14ac:dyDescent="0.25">
      <c r="A1079" s="4">
        <v>43875</v>
      </c>
      <c r="B1079" s="3">
        <v>50</v>
      </c>
    </row>
    <row r="1080" spans="1:2" x14ac:dyDescent="0.25">
      <c r="A1080" s="4">
        <v>43880</v>
      </c>
      <c r="B1080" s="3">
        <v>1300</v>
      </c>
    </row>
    <row r="1081" spans="1:2" x14ac:dyDescent="0.25">
      <c r="A1081" s="4">
        <v>43881</v>
      </c>
      <c r="B1081" s="3">
        <v>605</v>
      </c>
    </row>
    <row r="1082" spans="1:2" x14ac:dyDescent="0.25">
      <c r="A1082" s="4">
        <v>43882</v>
      </c>
      <c r="B1082" s="3">
        <v>650</v>
      </c>
    </row>
    <row r="1083" spans="1:2" x14ac:dyDescent="0.25">
      <c r="A1083" s="4">
        <v>43885</v>
      </c>
      <c r="B1083" s="3">
        <v>2450</v>
      </c>
    </row>
    <row r="1084" spans="1:2" x14ac:dyDescent="0.25">
      <c r="A1084" s="4">
        <v>43887</v>
      </c>
      <c r="B1084" s="3">
        <v>1400</v>
      </c>
    </row>
    <row r="1085" spans="1:2" x14ac:dyDescent="0.25">
      <c r="A1085" s="4">
        <v>43888</v>
      </c>
      <c r="B1085" s="3">
        <v>1850</v>
      </c>
    </row>
    <row r="1086" spans="1:2" x14ac:dyDescent="0.25">
      <c r="A1086" s="4">
        <v>43892</v>
      </c>
      <c r="B1086" s="3">
        <v>2350</v>
      </c>
    </row>
    <row r="1087" spans="1:2" x14ac:dyDescent="0.25">
      <c r="A1087" s="4">
        <v>43893</v>
      </c>
      <c r="B1087" s="3">
        <v>890</v>
      </c>
    </row>
    <row r="1088" spans="1:2" x14ac:dyDescent="0.25">
      <c r="A1088" s="4">
        <v>43894</v>
      </c>
      <c r="B1088" s="3">
        <v>1200</v>
      </c>
    </row>
    <row r="1089" spans="1:2" x14ac:dyDescent="0.25">
      <c r="A1089" s="4">
        <v>43895</v>
      </c>
      <c r="B1089" s="3">
        <v>600</v>
      </c>
    </row>
    <row r="1090" spans="1:2" x14ac:dyDescent="0.25">
      <c r="A1090" s="4">
        <v>43899</v>
      </c>
      <c r="B1090" s="3">
        <v>750</v>
      </c>
    </row>
    <row r="1091" spans="1:2" x14ac:dyDescent="0.25">
      <c r="A1091" s="4">
        <v>43900</v>
      </c>
      <c r="B1091" s="3">
        <v>1450</v>
      </c>
    </row>
    <row r="1092" spans="1:2" x14ac:dyDescent="0.25">
      <c r="A1092" s="4">
        <v>43906</v>
      </c>
      <c r="B1092" s="3">
        <v>1470</v>
      </c>
    </row>
    <row r="1093" spans="1:2" x14ac:dyDescent="0.25">
      <c r="A1093" s="4">
        <v>43907</v>
      </c>
      <c r="B1093" s="3">
        <v>2400</v>
      </c>
    </row>
    <row r="1094" spans="1:2" x14ac:dyDescent="0.25">
      <c r="A1094" s="4">
        <v>43908</v>
      </c>
      <c r="B1094" s="3">
        <v>850</v>
      </c>
    </row>
    <row r="1095" spans="1:2" x14ac:dyDescent="0.25">
      <c r="A1095" s="4">
        <v>43909</v>
      </c>
      <c r="B1095" s="3">
        <v>600</v>
      </c>
    </row>
    <row r="1096" spans="1:2" x14ac:dyDescent="0.25">
      <c r="A1096" s="4">
        <v>43913</v>
      </c>
      <c r="B1096" s="3">
        <v>800</v>
      </c>
    </row>
    <row r="1097" spans="1:2" x14ac:dyDescent="0.25">
      <c r="A1097" s="4">
        <v>43914</v>
      </c>
      <c r="B1097" s="3">
        <v>200</v>
      </c>
    </row>
    <row r="1098" spans="1:2" x14ac:dyDescent="0.25">
      <c r="A1098" s="4">
        <v>43915</v>
      </c>
      <c r="B1098" s="3">
        <v>40</v>
      </c>
    </row>
    <row r="1099" spans="1:2" x14ac:dyDescent="0.25">
      <c r="A1099" s="4">
        <v>43916</v>
      </c>
      <c r="B1099" s="3">
        <v>670</v>
      </c>
    </row>
    <row r="1100" spans="1:2" x14ac:dyDescent="0.25">
      <c r="A1100" s="4">
        <v>43920</v>
      </c>
      <c r="B1100" s="3">
        <v>650</v>
      </c>
    </row>
    <row r="1101" spans="1:2" x14ac:dyDescent="0.25">
      <c r="A1101" s="4">
        <v>43921</v>
      </c>
      <c r="B1101" s="3">
        <v>250</v>
      </c>
    </row>
    <row r="1102" spans="1:2" x14ac:dyDescent="0.25">
      <c r="A1102" s="4">
        <v>43922</v>
      </c>
      <c r="B1102" s="3">
        <v>360</v>
      </c>
    </row>
    <row r="1103" spans="1:2" x14ac:dyDescent="0.25">
      <c r="A1103" s="4">
        <v>43927</v>
      </c>
      <c r="B1103" s="3">
        <v>200</v>
      </c>
    </row>
    <row r="1104" spans="1:2" x14ac:dyDescent="0.25">
      <c r="A1104" s="4">
        <v>43929</v>
      </c>
      <c r="B1104" s="3">
        <v>800</v>
      </c>
    </row>
    <row r="1105" spans="1:2" x14ac:dyDescent="0.25">
      <c r="A1105" s="4">
        <v>43930</v>
      </c>
      <c r="B1105" s="3">
        <v>850</v>
      </c>
    </row>
    <row r="1106" spans="1:2" x14ac:dyDescent="0.25">
      <c r="A1106" s="4">
        <v>43948</v>
      </c>
      <c r="B1106" s="3">
        <v>500</v>
      </c>
    </row>
    <row r="1107" spans="1:2" x14ac:dyDescent="0.25">
      <c r="A1107" s="4">
        <v>43949</v>
      </c>
      <c r="B1107" s="3">
        <v>300</v>
      </c>
    </row>
    <row r="1108" spans="1:2" x14ac:dyDescent="0.25">
      <c r="A1108" s="4">
        <v>43950</v>
      </c>
      <c r="B1108" s="3">
        <v>750</v>
      </c>
    </row>
    <row r="1109" spans="1:2" x14ac:dyDescent="0.25">
      <c r="A1109" s="4">
        <v>43955</v>
      </c>
      <c r="B1109" s="3">
        <v>1200</v>
      </c>
    </row>
    <row r="1110" spans="1:2" x14ac:dyDescent="0.25">
      <c r="A1110" s="4">
        <v>43956</v>
      </c>
      <c r="B1110" s="3">
        <v>1300</v>
      </c>
    </row>
    <row r="1111" spans="1:2" x14ac:dyDescent="0.25">
      <c r="A1111" s="4">
        <v>43957</v>
      </c>
      <c r="B1111" s="3">
        <v>100</v>
      </c>
    </row>
    <row r="1112" spans="1:2" x14ac:dyDescent="0.25">
      <c r="A1112" s="4">
        <v>43958</v>
      </c>
      <c r="B1112" s="3">
        <v>90</v>
      </c>
    </row>
    <row r="1113" spans="1:2" x14ac:dyDescent="0.25">
      <c r="A1113" s="4">
        <v>43962</v>
      </c>
      <c r="B1113" s="3">
        <v>700</v>
      </c>
    </row>
    <row r="1114" spans="1:2" x14ac:dyDescent="0.25">
      <c r="A1114" s="4">
        <v>43963</v>
      </c>
      <c r="B1114" s="3">
        <v>250</v>
      </c>
    </row>
    <row r="1115" spans="1:2" x14ac:dyDescent="0.25">
      <c r="A1115" s="4">
        <v>43964</v>
      </c>
      <c r="B1115" s="3">
        <v>2600</v>
      </c>
    </row>
    <row r="1116" spans="1:2" x14ac:dyDescent="0.25">
      <c r="A1116" s="4">
        <v>43970</v>
      </c>
      <c r="B1116" s="3">
        <v>370</v>
      </c>
    </row>
    <row r="1117" spans="1:2" x14ac:dyDescent="0.25">
      <c r="A1117" s="4">
        <v>43971</v>
      </c>
      <c r="B1117" s="3">
        <v>2450</v>
      </c>
    </row>
    <row r="1118" spans="1:2" x14ac:dyDescent="0.25">
      <c r="A1118" s="4">
        <v>43973</v>
      </c>
      <c r="B1118" s="3">
        <v>400</v>
      </c>
    </row>
    <row r="1119" spans="1:2" x14ac:dyDescent="0.25">
      <c r="A1119" s="4">
        <v>43978</v>
      </c>
      <c r="B1119" s="3">
        <v>2000</v>
      </c>
    </row>
    <row r="1120" spans="1:2" x14ac:dyDescent="0.25">
      <c r="A1120" s="4">
        <v>43979</v>
      </c>
      <c r="B1120" s="3">
        <v>250</v>
      </c>
    </row>
    <row r="1121" spans="1:2" x14ac:dyDescent="0.25">
      <c r="A1121" s="4">
        <v>43980</v>
      </c>
      <c r="B1121" s="3">
        <v>160</v>
      </c>
    </row>
    <row r="1122" spans="1:2" x14ac:dyDescent="0.25">
      <c r="A1122" s="4">
        <v>43983</v>
      </c>
      <c r="B1122" s="3">
        <v>500</v>
      </c>
    </row>
    <row r="1123" spans="1:2" x14ac:dyDescent="0.25">
      <c r="A1123" s="4">
        <v>43984</v>
      </c>
      <c r="B1123" s="3">
        <v>600</v>
      </c>
    </row>
    <row r="1124" spans="1:2" x14ac:dyDescent="0.25">
      <c r="A1124" s="4">
        <v>43985</v>
      </c>
      <c r="B1124" s="3">
        <v>400</v>
      </c>
    </row>
    <row r="1125" spans="1:2" x14ac:dyDescent="0.25">
      <c r="A1125" s="4">
        <v>43997</v>
      </c>
      <c r="B1125" s="3">
        <v>1250</v>
      </c>
    </row>
    <row r="1126" spans="1:2" x14ac:dyDescent="0.25">
      <c r="A1126" s="4">
        <v>43998</v>
      </c>
      <c r="B1126" s="3">
        <v>750</v>
      </c>
    </row>
    <row r="1127" spans="1:2" x14ac:dyDescent="0.25">
      <c r="A1127" s="4">
        <v>43999</v>
      </c>
      <c r="B1127" s="3">
        <v>1000</v>
      </c>
    </row>
    <row r="1128" spans="1:2" x14ac:dyDescent="0.25">
      <c r="A1128" s="4">
        <v>44004</v>
      </c>
      <c r="B1128" s="3">
        <v>1300</v>
      </c>
    </row>
    <row r="1129" spans="1:2" x14ac:dyDescent="0.25">
      <c r="A1129" s="4">
        <v>44005</v>
      </c>
      <c r="B1129" s="3">
        <v>1300</v>
      </c>
    </row>
    <row r="1130" spans="1:2" x14ac:dyDescent="0.25">
      <c r="A1130" s="4">
        <v>44006</v>
      </c>
      <c r="B1130" s="3">
        <v>1000</v>
      </c>
    </row>
    <row r="1131" spans="1:2" x14ac:dyDescent="0.25">
      <c r="A1131" s="4">
        <v>44123</v>
      </c>
      <c r="B1131" s="3">
        <v>120</v>
      </c>
    </row>
    <row r="1132" spans="1:2" x14ac:dyDescent="0.25">
      <c r="A1132" s="4">
        <v>44124</v>
      </c>
      <c r="B1132" s="3">
        <v>4000</v>
      </c>
    </row>
    <row r="1133" spans="1:2" x14ac:dyDescent="0.25">
      <c r="A1133" s="4">
        <v>44125</v>
      </c>
      <c r="B1133" s="3">
        <v>850</v>
      </c>
    </row>
    <row r="1134" spans="1:2" x14ac:dyDescent="0.25">
      <c r="A1134" s="4">
        <v>44131</v>
      </c>
      <c r="B1134" s="3">
        <v>700</v>
      </c>
    </row>
    <row r="1135" spans="1:2" x14ac:dyDescent="0.25">
      <c r="A1135" s="4">
        <v>44132</v>
      </c>
      <c r="B1135" s="3">
        <v>800</v>
      </c>
    </row>
    <row r="1136" spans="1:2" x14ac:dyDescent="0.25">
      <c r="A1136" s="4">
        <v>44133</v>
      </c>
      <c r="B1136" s="3">
        <v>300</v>
      </c>
    </row>
    <row r="1137" spans="1:2" x14ac:dyDescent="0.25">
      <c r="A1137" s="4">
        <v>44138</v>
      </c>
      <c r="B1137" s="3">
        <v>700</v>
      </c>
    </row>
    <row r="1138" spans="1:2" x14ac:dyDescent="0.25">
      <c r="A1138" s="4">
        <v>44139</v>
      </c>
      <c r="B1138" s="3">
        <v>950</v>
      </c>
    </row>
    <row r="1139" spans="1:2" x14ac:dyDescent="0.25">
      <c r="A1139" s="4">
        <v>44140</v>
      </c>
      <c r="B1139" s="3">
        <v>200</v>
      </c>
    </row>
    <row r="1140" spans="1:2" x14ac:dyDescent="0.25">
      <c r="A1140" s="4">
        <v>44144</v>
      </c>
      <c r="B1140" s="3">
        <v>1400</v>
      </c>
    </row>
    <row r="1141" spans="1:2" x14ac:dyDescent="0.25">
      <c r="A1141" s="4">
        <v>44151</v>
      </c>
      <c r="B1141" s="3">
        <v>1400</v>
      </c>
    </row>
    <row r="1142" spans="1:2" x14ac:dyDescent="0.25">
      <c r="A1142" s="4">
        <v>44152</v>
      </c>
      <c r="B1142" s="3">
        <v>1200</v>
      </c>
    </row>
    <row r="1143" spans="1:2" x14ac:dyDescent="0.25">
      <c r="A1143" s="4">
        <v>44153</v>
      </c>
      <c r="B1143" s="3">
        <v>450</v>
      </c>
    </row>
    <row r="1144" spans="1:2" x14ac:dyDescent="0.25">
      <c r="A1144" s="4">
        <v>44158</v>
      </c>
      <c r="B1144" s="3">
        <v>130</v>
      </c>
    </row>
    <row r="1145" spans="1:2" x14ac:dyDescent="0.25">
      <c r="A1145" s="4">
        <v>44159</v>
      </c>
      <c r="B1145" s="3">
        <v>230</v>
      </c>
    </row>
    <row r="1146" spans="1:2" x14ac:dyDescent="0.25">
      <c r="A1146" s="4">
        <v>44160</v>
      </c>
      <c r="B1146" s="3">
        <v>150</v>
      </c>
    </row>
    <row r="1147" spans="1:2" x14ac:dyDescent="0.25">
      <c r="A1147" s="4">
        <v>44165</v>
      </c>
      <c r="B1147" s="3">
        <v>180</v>
      </c>
    </row>
    <row r="1148" spans="1:2" x14ac:dyDescent="0.25">
      <c r="A1148" s="4">
        <v>44167</v>
      </c>
      <c r="B1148" s="3">
        <v>100</v>
      </c>
    </row>
    <row r="1149" spans="1:2" x14ac:dyDescent="0.25">
      <c r="A1149" s="4">
        <v>44173</v>
      </c>
      <c r="B1149" s="3">
        <v>30</v>
      </c>
    </row>
    <row r="1150" spans="1:2" x14ac:dyDescent="0.25">
      <c r="A1150" s="4">
        <v>44175</v>
      </c>
      <c r="B1150" s="3">
        <v>105</v>
      </c>
    </row>
    <row r="1151" spans="1:2" x14ac:dyDescent="0.25">
      <c r="A1151" s="4">
        <v>44179</v>
      </c>
      <c r="B1151" s="3">
        <v>200</v>
      </c>
    </row>
    <row r="1152" spans="1:2" x14ac:dyDescent="0.25">
      <c r="A1152" s="4">
        <v>44181</v>
      </c>
      <c r="B1152" s="3">
        <v>300</v>
      </c>
    </row>
    <row r="1153" spans="1:2" x14ac:dyDescent="0.25">
      <c r="A1153" s="4">
        <v>44270</v>
      </c>
      <c r="B1153" s="3">
        <v>750</v>
      </c>
    </row>
    <row r="1154" spans="1:2" x14ac:dyDescent="0.25">
      <c r="A1154" s="4">
        <v>44271</v>
      </c>
      <c r="B1154" s="3">
        <v>150</v>
      </c>
    </row>
    <row r="1155" spans="1:2" x14ac:dyDescent="0.25">
      <c r="A1155" s="4">
        <v>44278</v>
      </c>
      <c r="B1155" s="3">
        <v>780</v>
      </c>
    </row>
    <row r="1156" spans="1:2" x14ac:dyDescent="0.25">
      <c r="A1156" s="4">
        <v>44279</v>
      </c>
      <c r="B1156" s="3">
        <v>20</v>
      </c>
    </row>
    <row r="1157" spans="1:2" x14ac:dyDescent="0.25">
      <c r="A1157" s="4">
        <v>44285</v>
      </c>
      <c r="B1157" s="3">
        <v>2050</v>
      </c>
    </row>
    <row r="1158" spans="1:2" x14ac:dyDescent="0.25">
      <c r="A1158" s="4">
        <v>44292</v>
      </c>
      <c r="B1158" s="3">
        <v>1000</v>
      </c>
    </row>
    <row r="1159" spans="1:2" x14ac:dyDescent="0.25">
      <c r="A1159" s="4">
        <v>44294</v>
      </c>
      <c r="B1159" s="3">
        <v>2400</v>
      </c>
    </row>
    <row r="1160" spans="1:2" x14ac:dyDescent="0.25">
      <c r="A1160" s="4">
        <v>44300</v>
      </c>
      <c r="B1160" s="3">
        <v>45</v>
      </c>
    </row>
    <row r="1161" spans="1:2" x14ac:dyDescent="0.25">
      <c r="A1161" s="4">
        <v>44305</v>
      </c>
      <c r="B1161" s="3">
        <v>1700</v>
      </c>
    </row>
    <row r="1162" spans="1:2" x14ac:dyDescent="0.25">
      <c r="A1162" s="4">
        <v>44313</v>
      </c>
      <c r="B1162" s="3">
        <v>10</v>
      </c>
    </row>
    <row r="1163" spans="1:2" x14ac:dyDescent="0.25">
      <c r="A1163" s="4">
        <v>44314</v>
      </c>
      <c r="B1163" s="3">
        <v>300</v>
      </c>
    </row>
    <row r="1164" spans="1:2" x14ac:dyDescent="0.25">
      <c r="A1164" s="4">
        <v>44333</v>
      </c>
      <c r="B1164" s="3">
        <v>1350</v>
      </c>
    </row>
    <row r="1165" spans="1:2" x14ac:dyDescent="0.25">
      <c r="A1165" s="4">
        <v>44334</v>
      </c>
      <c r="B1165" s="3">
        <v>50</v>
      </c>
    </row>
    <row r="1166" spans="1:2" x14ac:dyDescent="0.25">
      <c r="A1166" s="4">
        <v>44335</v>
      </c>
      <c r="B1166" s="3">
        <v>700</v>
      </c>
    </row>
    <row r="1167" spans="1:2" x14ac:dyDescent="0.25">
      <c r="A1167" s="4">
        <v>44340</v>
      </c>
      <c r="B1167" s="3">
        <v>10</v>
      </c>
    </row>
    <row r="1168" spans="1:2" x14ac:dyDescent="0.25">
      <c r="A1168" s="4">
        <v>44341</v>
      </c>
      <c r="B1168" s="3">
        <v>15</v>
      </c>
    </row>
    <row r="1169" spans="1:2" x14ac:dyDescent="0.25">
      <c r="A1169" s="4">
        <v>44348</v>
      </c>
      <c r="B1169" s="3">
        <v>20</v>
      </c>
    </row>
    <row r="1170" spans="1:2" x14ac:dyDescent="0.25">
      <c r="A1170" s="4">
        <v>44357</v>
      </c>
      <c r="B1170" s="3">
        <v>1300</v>
      </c>
    </row>
    <row r="1171" spans="1:2" x14ac:dyDescent="0.25">
      <c r="A1171" s="4">
        <v>44361</v>
      </c>
      <c r="B1171" s="3">
        <v>430</v>
      </c>
    </row>
    <row r="1172" spans="1:2" x14ac:dyDescent="0.25">
      <c r="A1172" s="4">
        <v>44368</v>
      </c>
      <c r="B1172" s="3">
        <v>800</v>
      </c>
    </row>
    <row r="1173" spans="1:2" x14ac:dyDescent="0.25">
      <c r="A1173" s="4">
        <v>44369</v>
      </c>
      <c r="B1173" s="3">
        <v>500</v>
      </c>
    </row>
    <row r="1174" spans="1:2" x14ac:dyDescent="0.25">
      <c r="A1174" s="4">
        <v>44370</v>
      </c>
      <c r="B1174" s="3">
        <v>140</v>
      </c>
    </row>
    <row r="1175" spans="1:2" x14ac:dyDescent="0.25">
      <c r="A1175" s="4">
        <v>44476</v>
      </c>
      <c r="B1175" s="3">
        <v>200</v>
      </c>
    </row>
    <row r="1176" spans="1:2" x14ac:dyDescent="0.25">
      <c r="A1176" s="4">
        <v>44480</v>
      </c>
      <c r="B1176" s="3">
        <v>2300</v>
      </c>
    </row>
    <row r="1177" spans="1:2" x14ac:dyDescent="0.25">
      <c r="A1177" s="4">
        <v>44481</v>
      </c>
      <c r="B1177" s="3">
        <v>860</v>
      </c>
    </row>
    <row r="1178" spans="1:2" x14ac:dyDescent="0.25">
      <c r="A1178" s="4">
        <v>44482</v>
      </c>
      <c r="B1178" s="3">
        <v>1600</v>
      </c>
    </row>
    <row r="1179" spans="1:2" x14ac:dyDescent="0.25">
      <c r="A1179" s="4">
        <v>44483</v>
      </c>
      <c r="B1179" s="3">
        <v>600</v>
      </c>
    </row>
    <row r="1180" spans="1:2" x14ac:dyDescent="0.25">
      <c r="A1180" s="4">
        <v>44487</v>
      </c>
      <c r="B1180" s="3">
        <v>420</v>
      </c>
    </row>
    <row r="1181" spans="1:2" x14ac:dyDescent="0.25">
      <c r="A1181" s="4">
        <v>44488</v>
      </c>
      <c r="B1181" s="3">
        <v>1150</v>
      </c>
    </row>
    <row r="1182" spans="1:2" x14ac:dyDescent="0.25">
      <c r="A1182" s="4">
        <v>44494</v>
      </c>
      <c r="B1182" s="3">
        <v>160</v>
      </c>
    </row>
    <row r="1183" spans="1:2" x14ac:dyDescent="0.25">
      <c r="A1183" s="4">
        <v>44495</v>
      </c>
      <c r="B1183" s="3">
        <v>165</v>
      </c>
    </row>
    <row r="1184" spans="1:2" x14ac:dyDescent="0.25">
      <c r="A1184" s="4">
        <v>44501</v>
      </c>
      <c r="B1184" s="3">
        <v>650</v>
      </c>
    </row>
    <row r="1185" spans="1:2" x14ac:dyDescent="0.25">
      <c r="A1185" s="4">
        <v>44502</v>
      </c>
      <c r="B1185" s="3">
        <v>1000</v>
      </c>
    </row>
    <row r="1186" spans="1:2" x14ac:dyDescent="0.25">
      <c r="A1186" s="4">
        <v>44503</v>
      </c>
      <c r="B1186" s="3">
        <v>335</v>
      </c>
    </row>
    <row r="1187" spans="1:2" x14ac:dyDescent="0.25">
      <c r="A1187" s="4">
        <v>44504</v>
      </c>
      <c r="B1187" s="3">
        <v>250</v>
      </c>
    </row>
    <row r="1188" spans="1:2" x14ac:dyDescent="0.25">
      <c r="A1188" s="4">
        <v>44508</v>
      </c>
      <c r="B1188" s="3">
        <v>250</v>
      </c>
    </row>
    <row r="1189" spans="1:2" x14ac:dyDescent="0.25">
      <c r="A1189" s="4">
        <v>44509</v>
      </c>
      <c r="B1189" s="3">
        <v>470</v>
      </c>
    </row>
    <row r="1190" spans="1:2" x14ac:dyDescent="0.25">
      <c r="A1190" s="4">
        <v>44510</v>
      </c>
      <c r="B1190" s="3">
        <v>500</v>
      </c>
    </row>
    <row r="1191" spans="1:2" x14ac:dyDescent="0.25">
      <c r="A1191" s="4">
        <v>44511</v>
      </c>
      <c r="B1191" s="3">
        <v>200</v>
      </c>
    </row>
    <row r="1192" spans="1:2" x14ac:dyDescent="0.25">
      <c r="A1192" s="4">
        <v>44515</v>
      </c>
      <c r="B1192" s="3">
        <v>100</v>
      </c>
    </row>
    <row r="1193" spans="1:2" x14ac:dyDescent="0.25">
      <c r="A1193" s="4">
        <v>44516</v>
      </c>
      <c r="B1193" s="3">
        <v>450</v>
      </c>
    </row>
    <row r="1194" spans="1:2" x14ac:dyDescent="0.25">
      <c r="A1194" s="4">
        <v>44518</v>
      </c>
      <c r="B1194" s="3">
        <v>200</v>
      </c>
    </row>
    <row r="1195" spans="1:2" x14ac:dyDescent="0.25">
      <c r="A1195" s="4">
        <v>44522</v>
      </c>
      <c r="B1195" s="3">
        <v>80</v>
      </c>
    </row>
    <row r="1196" spans="1:2" x14ac:dyDescent="0.25">
      <c r="A1196" s="4">
        <v>44523</v>
      </c>
      <c r="B1196" s="3">
        <v>275</v>
      </c>
    </row>
    <row r="1197" spans="1:2" x14ac:dyDescent="0.25">
      <c r="A1197" s="4">
        <v>44524</v>
      </c>
      <c r="B1197" s="3">
        <v>300</v>
      </c>
    </row>
    <row r="1198" spans="1:2" x14ac:dyDescent="0.25">
      <c r="A1198" s="4">
        <v>44525</v>
      </c>
      <c r="B1198" s="3">
        <v>200</v>
      </c>
    </row>
    <row r="1199" spans="1:2" x14ac:dyDescent="0.25">
      <c r="A1199" s="4">
        <v>44537</v>
      </c>
      <c r="B1199" s="3">
        <v>300</v>
      </c>
    </row>
    <row r="1200" spans="1:2" x14ac:dyDescent="0.25">
      <c r="A1200" s="4">
        <v>44543</v>
      </c>
      <c r="B1200" s="3">
        <v>250</v>
      </c>
    </row>
    <row r="1201" spans="1:2" x14ac:dyDescent="0.25">
      <c r="A1201" s="4">
        <v>44545</v>
      </c>
      <c r="B1201" s="3">
        <v>800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</vt:lpstr>
    </vt:vector>
  </TitlesOfParts>
  <Company>UNIKOM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för trålning i Ringsjön</dc:title>
  <dc:creator>Richard Nilsson</dc:creator>
  <cp:keywords>statistik, trålning, Ringsjön</cp:keywords>
  <cp:lastModifiedBy>Nilsson, Richard</cp:lastModifiedBy>
  <dcterms:created xsi:type="dcterms:W3CDTF">2015-03-09T09:14:24Z</dcterms:created>
  <dcterms:modified xsi:type="dcterms:W3CDTF">2022-04-07T15:28:49Z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082aaa4f9c4f4708bee08810ed6dbd33</vt:lpwstr>
  </property>
</Properties>
</file>