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32.xml" ContentType="application/vnd.openxmlformats-officedocument.spreadsheetml.chartsheet+xml"/>
  <Override PartName="/xl/chartsheets/sheet33.xml" ContentType="application/vnd.openxmlformats-officedocument.spreadsheetml.chartsheet+xml"/>
  <Override PartName="/xl/chartsheets/sheet3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6.xml" ContentType="application/vnd.openxmlformats-officedocument.drawingml.chartshapes+xml"/>
  <Override PartName="/xl/drawings/drawing67.xml" ContentType="application/vnd.openxmlformats-officedocument.drawing+xml"/>
  <Override PartName="/xl/charts/chart3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ufvan-my.sharepoint.com/personal/mattias_fulltofta4118_se/Documents/Club300/RingsjöInventering/"/>
    </mc:Choice>
  </mc:AlternateContent>
  <xr:revisionPtr revIDLastSave="0" documentId="8_{C21ECC99-18E9-4634-A19E-3CD5F7FF2D7E}" xr6:coauthVersionLast="47" xr6:coauthVersionMax="47" xr10:uidLastSave="{00000000-0000-0000-0000-000000000000}"/>
  <bookViews>
    <workbookView xWindow="28680" yWindow="-120" windowWidth="38640" windowHeight="21240" tabRatio="845" firstSheet="22" activeTab="31" xr2:uid="{00000000-000D-0000-FFFF-FFFF00000000}"/>
  </bookViews>
  <sheets>
    <sheet name="Bläs-sep" sheetId="55" r:id="rId1"/>
    <sheet name="Bläs-okt" sheetId="6" r:id="rId2"/>
    <sheet name="Brun-sep" sheetId="7" r:id="rId3"/>
    <sheet name="Brun-okt" sheetId="8" r:id="rId4"/>
    <sheet name="Gräs-sep" sheetId="9" r:id="rId5"/>
    <sheet name="Gräs-okt" sheetId="10" r:id="rId6"/>
    <sheet name="Knip-sep" sheetId="11" r:id="rId7"/>
    <sheet name="Knip-okt" sheetId="12" r:id="rId8"/>
    <sheet name="Knöl-sep" sheetId="13" r:id="rId9"/>
    <sheet name="Knöl-okt" sheetId="14" r:id="rId10"/>
    <sheet name="Kri-sep" sheetId="15" r:id="rId11"/>
    <sheet name="Kri-okt" sheetId="16" r:id="rId12"/>
    <sheet name="Skarv-sep" sheetId="17" r:id="rId13"/>
    <sheet name="Skarv-okt" sheetId="18" r:id="rId14"/>
    <sheet name="Sked-sep" sheetId="19" r:id="rId15"/>
    <sheet name="Sked-okt" sheetId="20" r:id="rId16"/>
    <sheet name="Skägg-sep" sheetId="21" r:id="rId17"/>
    <sheet name="Skägg-okt" sheetId="22" r:id="rId18"/>
    <sheet name="Sot-sep" sheetId="23" r:id="rId19"/>
    <sheet name="Sot-okt" sheetId="24" r:id="rId20"/>
    <sheet name="Sång-sep" sheetId="60" r:id="rId21"/>
    <sheet name="Sång-okt" sheetId="26" r:id="rId22"/>
    <sheet name="Vigg-sep" sheetId="54" r:id="rId23"/>
    <sheet name="Vigg-okt" sheetId="29" r:id="rId24"/>
    <sheet name="Sim-sep" sheetId="56" r:id="rId25"/>
    <sheet name="Sim-okt" sheetId="57" r:id="rId26"/>
    <sheet name="Dyk-sep" sheetId="58" r:id="rId27"/>
    <sheet name="Dyk-okt" sheetId="59" r:id="rId28"/>
    <sheet name="Sim-sep Tot" sheetId="61" r:id="rId29"/>
    <sheet name="Dyk-sep Tot" sheetId="64" r:id="rId30"/>
    <sheet name="Tot Sept" sheetId="63" r:id="rId31"/>
    <sheet name="DATA" sheetId="1" r:id="rId32"/>
    <sheet name="Sim-Okt Tot" sheetId="62" r:id="rId33"/>
    <sheet name="Dyk-okt Tot" sheetId="65" r:id="rId34"/>
    <sheet name="Tot Okt" sheetId="66" r:id="rId3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R58" i="1" l="1"/>
  <c r="CQ60" i="1"/>
  <c r="CP60" i="1"/>
  <c r="CR60" i="1" s="1"/>
  <c r="CJ58" i="1"/>
  <c r="CM60" i="1"/>
  <c r="CL60" i="1"/>
  <c r="CQ18" i="1"/>
  <c r="CQ19" i="1"/>
  <c r="CQ20" i="1"/>
  <c r="CQ21" i="1"/>
  <c r="CQ22" i="1"/>
  <c r="CQ23" i="1"/>
  <c r="CQ24" i="1"/>
  <c r="CQ25" i="1"/>
  <c r="CQ26" i="1"/>
  <c r="CQ27" i="1"/>
  <c r="CQ28" i="1"/>
  <c r="CQ29" i="1"/>
  <c r="CQ30" i="1"/>
  <c r="CQ31" i="1"/>
  <c r="CQ32" i="1"/>
  <c r="CQ33" i="1"/>
  <c r="CQ34" i="1"/>
  <c r="CQ35" i="1"/>
  <c r="CQ36" i="1"/>
  <c r="CQ37" i="1"/>
  <c r="CQ38" i="1"/>
  <c r="CQ39" i="1"/>
  <c r="CQ40" i="1"/>
  <c r="CQ41" i="1"/>
  <c r="CQ42" i="1"/>
  <c r="CQ43" i="1"/>
  <c r="CQ44" i="1"/>
  <c r="CQ45" i="1"/>
  <c r="CQ46" i="1"/>
  <c r="CQ47" i="1"/>
  <c r="CQ48" i="1"/>
  <c r="CQ49" i="1"/>
  <c r="CQ50" i="1"/>
  <c r="CQ51" i="1"/>
  <c r="CQ52" i="1"/>
  <c r="CQ53" i="1"/>
  <c r="CQ54" i="1"/>
  <c r="CQ55" i="1"/>
  <c r="CQ56" i="1"/>
  <c r="CQ9" i="1"/>
  <c r="CR9" i="1" s="1"/>
  <c r="CQ6" i="1"/>
  <c r="CQ5" i="1"/>
  <c r="CQ4" i="1"/>
  <c r="CQ7" i="1"/>
  <c r="CQ8" i="1"/>
  <c r="CR11" i="1"/>
  <c r="CQ17" i="1"/>
  <c r="CQ3" i="1"/>
  <c r="CR10" i="1"/>
  <c r="CP6" i="1"/>
  <c r="CP5" i="1"/>
  <c r="CP4" i="1"/>
  <c r="CP7" i="1"/>
  <c r="CR7" i="1" s="1"/>
  <c r="CP8" i="1"/>
  <c r="CR8" i="1" s="1"/>
  <c r="CR14" i="1"/>
  <c r="CP17" i="1"/>
  <c r="CP18" i="1"/>
  <c r="CR18" i="1" s="1"/>
  <c r="CP19" i="1"/>
  <c r="CP20" i="1"/>
  <c r="CP21" i="1"/>
  <c r="CP22" i="1"/>
  <c r="CR22" i="1" s="1"/>
  <c r="CP23" i="1"/>
  <c r="CP24" i="1"/>
  <c r="CP25" i="1"/>
  <c r="CP26" i="1"/>
  <c r="CR26" i="1" s="1"/>
  <c r="CP27" i="1"/>
  <c r="CP28" i="1"/>
  <c r="CR28" i="1" s="1"/>
  <c r="CP29" i="1"/>
  <c r="CP30" i="1"/>
  <c r="CP31" i="1"/>
  <c r="CR31" i="1" s="1"/>
  <c r="CP32" i="1"/>
  <c r="CP33" i="1"/>
  <c r="CP34" i="1"/>
  <c r="CR34" i="1" s="1"/>
  <c r="CP35" i="1"/>
  <c r="CP36" i="1"/>
  <c r="CR36" i="1" s="1"/>
  <c r="CP37" i="1"/>
  <c r="CP38" i="1"/>
  <c r="CR38" i="1" s="1"/>
  <c r="CP39" i="1"/>
  <c r="CR39" i="1" s="1"/>
  <c r="CP40" i="1"/>
  <c r="CP41" i="1"/>
  <c r="CP42" i="1"/>
  <c r="CP43" i="1"/>
  <c r="CP44" i="1"/>
  <c r="CR44" i="1" s="1"/>
  <c r="CP45" i="1"/>
  <c r="CP46" i="1"/>
  <c r="CR46" i="1" s="1"/>
  <c r="CP47" i="1"/>
  <c r="CR47" i="1" s="1"/>
  <c r="CP48" i="1"/>
  <c r="CP49" i="1"/>
  <c r="CP50" i="1"/>
  <c r="CP51" i="1"/>
  <c r="CP52" i="1"/>
  <c r="CP53" i="1"/>
  <c r="CR53" i="1" s="1"/>
  <c r="CP54" i="1"/>
  <c r="CR54" i="1" s="1"/>
  <c r="CP55" i="1"/>
  <c r="CP56" i="1"/>
  <c r="CP3" i="1"/>
  <c r="CR61" i="1"/>
  <c r="CO60" i="1"/>
  <c r="CR56" i="1"/>
  <c r="CR52" i="1"/>
  <c r="CR45" i="1"/>
  <c r="CR37" i="1"/>
  <c r="CR29" i="1"/>
  <c r="CR20" i="1"/>
  <c r="CR16" i="1"/>
  <c r="CR15" i="1"/>
  <c r="CR13" i="1"/>
  <c r="CR12" i="1"/>
  <c r="CR4" i="1"/>
  <c r="CR55" i="1" l="1"/>
  <c r="CR23" i="1"/>
  <c r="CR21" i="1"/>
  <c r="CR48" i="1"/>
  <c r="CR40" i="1"/>
  <c r="CR32" i="1"/>
  <c r="CR24" i="1"/>
  <c r="CR49" i="1"/>
  <c r="CR41" i="1"/>
  <c r="CR17" i="1"/>
  <c r="CR50" i="1"/>
  <c r="CR42" i="1"/>
  <c r="CR30" i="1"/>
  <c r="CR6" i="1"/>
  <c r="CR5" i="1"/>
  <c r="CR51" i="1"/>
  <c r="CR35" i="1"/>
  <c r="CR27" i="1"/>
  <c r="CR19" i="1"/>
  <c r="CR3" i="1"/>
  <c r="CR25" i="1"/>
  <c r="CR33" i="1"/>
  <c r="CR43" i="1"/>
  <c r="CN14" i="1" l="1"/>
  <c r="CN15" i="1"/>
  <c r="CN16" i="1"/>
  <c r="CN38" i="1"/>
  <c r="CN60" i="1"/>
  <c r="CN61" i="1"/>
  <c r="CK60" i="1"/>
  <c r="CM6" i="1"/>
  <c r="CM5" i="1"/>
  <c r="CM4" i="1"/>
  <c r="CM7" i="1"/>
  <c r="CM8" i="1"/>
  <c r="CM9" i="1"/>
  <c r="CM10" i="1"/>
  <c r="CM11" i="1"/>
  <c r="CM12" i="1"/>
  <c r="CM13" i="1"/>
  <c r="CM17" i="1"/>
  <c r="CM18" i="1"/>
  <c r="CM19" i="1"/>
  <c r="CM20" i="1"/>
  <c r="CM21" i="1"/>
  <c r="CM22" i="1"/>
  <c r="CM23" i="1"/>
  <c r="CM24" i="1"/>
  <c r="CM25" i="1"/>
  <c r="CM26" i="1"/>
  <c r="CM27" i="1"/>
  <c r="CM28" i="1"/>
  <c r="CM29" i="1"/>
  <c r="CM30" i="1"/>
  <c r="CM31" i="1"/>
  <c r="CM32" i="1"/>
  <c r="CM33" i="1"/>
  <c r="CM34" i="1"/>
  <c r="CM35" i="1"/>
  <c r="CM36" i="1"/>
  <c r="CM37" i="1"/>
  <c r="CM39" i="1"/>
  <c r="CM40" i="1"/>
  <c r="CM41" i="1"/>
  <c r="CM42" i="1"/>
  <c r="CM43" i="1"/>
  <c r="CM44" i="1"/>
  <c r="CM45" i="1"/>
  <c r="CM46" i="1"/>
  <c r="CM47" i="1"/>
  <c r="CM48" i="1"/>
  <c r="CM49" i="1"/>
  <c r="CM50" i="1"/>
  <c r="CM51" i="1"/>
  <c r="CM52" i="1"/>
  <c r="CM53" i="1"/>
  <c r="CM54" i="1"/>
  <c r="CM55" i="1"/>
  <c r="CM56" i="1"/>
  <c r="CM3" i="1"/>
  <c r="CL6" i="1"/>
  <c r="CL5" i="1"/>
  <c r="CN5" i="1" s="1"/>
  <c r="CL4" i="1"/>
  <c r="CL7" i="1"/>
  <c r="CL8" i="1"/>
  <c r="CL9" i="1"/>
  <c r="CN9" i="1" s="1"/>
  <c r="CL10" i="1"/>
  <c r="CL11" i="1"/>
  <c r="CL12" i="1"/>
  <c r="CL13" i="1"/>
  <c r="CN13" i="1" s="1"/>
  <c r="CL17" i="1"/>
  <c r="CN17" i="1" s="1"/>
  <c r="CL18" i="1"/>
  <c r="CL19" i="1"/>
  <c r="CL20" i="1"/>
  <c r="CN20" i="1" s="1"/>
  <c r="CL21" i="1"/>
  <c r="CL22" i="1"/>
  <c r="CL23" i="1"/>
  <c r="CL24" i="1"/>
  <c r="CN24" i="1" s="1"/>
  <c r="CL25" i="1"/>
  <c r="CN25" i="1" s="1"/>
  <c r="CL26" i="1"/>
  <c r="CL27" i="1"/>
  <c r="CL28" i="1"/>
  <c r="CN28" i="1" s="1"/>
  <c r="CL29" i="1"/>
  <c r="CL30" i="1"/>
  <c r="CL31" i="1"/>
  <c r="CL32" i="1"/>
  <c r="CN32" i="1" s="1"/>
  <c r="CL33" i="1"/>
  <c r="CN33" i="1" s="1"/>
  <c r="CL34" i="1"/>
  <c r="CL35" i="1"/>
  <c r="CL36" i="1"/>
  <c r="CN36" i="1" s="1"/>
  <c r="CL37" i="1"/>
  <c r="CL39" i="1"/>
  <c r="CL40" i="1"/>
  <c r="CL41" i="1"/>
  <c r="CN41" i="1" s="1"/>
  <c r="CL42" i="1"/>
  <c r="CL43" i="1"/>
  <c r="CL44" i="1"/>
  <c r="CL45" i="1"/>
  <c r="CN45" i="1" s="1"/>
  <c r="CL46" i="1"/>
  <c r="CL47" i="1"/>
  <c r="CL48" i="1"/>
  <c r="CL49" i="1"/>
  <c r="CN49" i="1" s="1"/>
  <c r="CL50" i="1"/>
  <c r="CL51" i="1"/>
  <c r="CL52" i="1"/>
  <c r="CL53" i="1"/>
  <c r="CN53" i="1" s="1"/>
  <c r="CL54" i="1"/>
  <c r="CL55" i="1"/>
  <c r="CL56" i="1"/>
  <c r="CL3" i="1"/>
  <c r="CJ61" i="1"/>
  <c r="CJ56" i="1"/>
  <c r="CJ55" i="1"/>
  <c r="CJ54" i="1"/>
  <c r="CJ53" i="1"/>
  <c r="CJ52" i="1"/>
  <c r="CJ51" i="1"/>
  <c r="CJ50" i="1"/>
  <c r="CJ49" i="1"/>
  <c r="CJ16" i="1"/>
  <c r="CJ15" i="1"/>
  <c r="CJ14" i="1"/>
  <c r="CJ13" i="1"/>
  <c r="CJ12" i="1"/>
  <c r="CJ11" i="1"/>
  <c r="CJ10" i="1"/>
  <c r="CJ9" i="1"/>
  <c r="CF61" i="1"/>
  <c r="CF56" i="1"/>
  <c r="CF55" i="1"/>
  <c r="CF54" i="1"/>
  <c r="CF53" i="1"/>
  <c r="CF52" i="1"/>
  <c r="CF51" i="1"/>
  <c r="CF50" i="1"/>
  <c r="CF49" i="1"/>
  <c r="CF38" i="1"/>
  <c r="CF16" i="1"/>
  <c r="CF15" i="1"/>
  <c r="CF14" i="1"/>
  <c r="CE3" i="1"/>
  <c r="CE4" i="1"/>
  <c r="CE5" i="1"/>
  <c r="CE6" i="1"/>
  <c r="CE7" i="1"/>
  <c r="CE8" i="1"/>
  <c r="CE9" i="1"/>
  <c r="CE10" i="1"/>
  <c r="CE11" i="1"/>
  <c r="CE12" i="1"/>
  <c r="CE13" i="1"/>
  <c r="CE17" i="1"/>
  <c r="CE18" i="1"/>
  <c r="CE19" i="1"/>
  <c r="CE20" i="1"/>
  <c r="CE21" i="1"/>
  <c r="CE22" i="1"/>
  <c r="CE23" i="1"/>
  <c r="CE24" i="1"/>
  <c r="CE25" i="1"/>
  <c r="CE26" i="1"/>
  <c r="CE27" i="1"/>
  <c r="CE28" i="1"/>
  <c r="CE29" i="1"/>
  <c r="CE30" i="1"/>
  <c r="CE31" i="1"/>
  <c r="CE32" i="1"/>
  <c r="CE33" i="1"/>
  <c r="CE34" i="1"/>
  <c r="CE35" i="1"/>
  <c r="CE36" i="1"/>
  <c r="CE37" i="1"/>
  <c r="CE39" i="1"/>
  <c r="CE40" i="1"/>
  <c r="CE41" i="1"/>
  <c r="CE42" i="1"/>
  <c r="CE43" i="1"/>
  <c r="CE44" i="1"/>
  <c r="CE45" i="1"/>
  <c r="CE46" i="1"/>
  <c r="CE47" i="1"/>
  <c r="CE48" i="1"/>
  <c r="CE60" i="1"/>
  <c r="CB61" i="1"/>
  <c r="CB56" i="1"/>
  <c r="CB55" i="1"/>
  <c r="CB54" i="1"/>
  <c r="CB53" i="1"/>
  <c r="CB52" i="1"/>
  <c r="CB51" i="1"/>
  <c r="CB50" i="1"/>
  <c r="CB49" i="1"/>
  <c r="CB16" i="1"/>
  <c r="CB15" i="1"/>
  <c r="CB14" i="1"/>
  <c r="CB13" i="1"/>
  <c r="CB12" i="1"/>
  <c r="CB11" i="1"/>
  <c r="CB10" i="1"/>
  <c r="CB9" i="1"/>
  <c r="BX14" i="1"/>
  <c r="BX15" i="1"/>
  <c r="BX16" i="1"/>
  <c r="BX38" i="1"/>
  <c r="BX49" i="1"/>
  <c r="BX50" i="1"/>
  <c r="BX51" i="1"/>
  <c r="BX52" i="1"/>
  <c r="BX53" i="1"/>
  <c r="BX54" i="1"/>
  <c r="BX55" i="1"/>
  <c r="BX56" i="1"/>
  <c r="BX61" i="1"/>
  <c r="CN56" i="1" l="1"/>
  <c r="CN48" i="1"/>
  <c r="CN40" i="1"/>
  <c r="CN31" i="1"/>
  <c r="CN12" i="1"/>
  <c r="CN6" i="1"/>
  <c r="CN26" i="1"/>
  <c r="CN18" i="1"/>
  <c r="CN23" i="1"/>
  <c r="CN52" i="1"/>
  <c r="CN44" i="1"/>
  <c r="CN34" i="1"/>
  <c r="CN55" i="1"/>
  <c r="CN47" i="1"/>
  <c r="CN39" i="1"/>
  <c r="CN30" i="1"/>
  <c r="CN22" i="1"/>
  <c r="CN11" i="1"/>
  <c r="CN54" i="1"/>
  <c r="CN46" i="1"/>
  <c r="CN37" i="1"/>
  <c r="CN29" i="1"/>
  <c r="CN21" i="1"/>
  <c r="CN10" i="1"/>
  <c r="CN3" i="1"/>
  <c r="CN50" i="1"/>
  <c r="CN42" i="1"/>
  <c r="CN4" i="1"/>
  <c r="CN35" i="1"/>
  <c r="CN27" i="1"/>
  <c r="CN19" i="1"/>
  <c r="CN8" i="1"/>
  <c r="CN51" i="1"/>
  <c r="CN43" i="1"/>
  <c r="CN7" i="1"/>
  <c r="CE70" i="1"/>
  <c r="CE69" i="1"/>
  <c r="CE68" i="1"/>
  <c r="BT70" i="1"/>
  <c r="BS70" i="1"/>
  <c r="BT69" i="1"/>
  <c r="BS69" i="1"/>
  <c r="BT68" i="1"/>
  <c r="BS68" i="1"/>
  <c r="BQ70" i="1"/>
  <c r="BP70" i="1"/>
  <c r="BQ69" i="1"/>
  <c r="BP69" i="1"/>
  <c r="BQ68" i="1"/>
  <c r="BP68" i="1"/>
  <c r="BN70" i="1"/>
  <c r="BM70" i="1"/>
  <c r="BN69" i="1"/>
  <c r="BM69" i="1"/>
  <c r="BN68" i="1"/>
  <c r="BM68" i="1"/>
  <c r="BK70" i="1"/>
  <c r="BJ70" i="1"/>
  <c r="BK69" i="1"/>
  <c r="BJ69" i="1"/>
  <c r="BK68" i="1"/>
  <c r="BJ68" i="1"/>
  <c r="BH70" i="1"/>
  <c r="BG70" i="1"/>
  <c r="BH69" i="1"/>
  <c r="BG69" i="1"/>
  <c r="BH68" i="1"/>
  <c r="BG68" i="1"/>
  <c r="BE70" i="1"/>
  <c r="BD70" i="1"/>
  <c r="BE69" i="1"/>
  <c r="BD69" i="1"/>
  <c r="BE68" i="1"/>
  <c r="BD68" i="1"/>
  <c r="BB70" i="1"/>
  <c r="BA70" i="1"/>
  <c r="BB69" i="1"/>
  <c r="BA69" i="1"/>
  <c r="BB68" i="1"/>
  <c r="BA68" i="1"/>
  <c r="AY70" i="1"/>
  <c r="AX70" i="1"/>
  <c r="AY69" i="1"/>
  <c r="AX69" i="1"/>
  <c r="AY68" i="1"/>
  <c r="AX68" i="1"/>
  <c r="AV70" i="1"/>
  <c r="AU70" i="1"/>
  <c r="AV69" i="1"/>
  <c r="AU69" i="1"/>
  <c r="AV68" i="1"/>
  <c r="AU68" i="1"/>
  <c r="AS70" i="1"/>
  <c r="AR70" i="1"/>
  <c r="AS69" i="1"/>
  <c r="AR69" i="1"/>
  <c r="AS68" i="1"/>
  <c r="AR68" i="1"/>
  <c r="AP70" i="1"/>
  <c r="AO70" i="1"/>
  <c r="AP69" i="1"/>
  <c r="AO69" i="1"/>
  <c r="AP68" i="1"/>
  <c r="AO68" i="1"/>
  <c r="AM70" i="1"/>
  <c r="AL70" i="1"/>
  <c r="AM69" i="1"/>
  <c r="AL69" i="1"/>
  <c r="AM68" i="1"/>
  <c r="AL68" i="1"/>
  <c r="AJ70" i="1"/>
  <c r="AI70" i="1"/>
  <c r="AJ69" i="1"/>
  <c r="AI69" i="1"/>
  <c r="AJ68" i="1"/>
  <c r="AI68" i="1"/>
  <c r="AG70" i="1"/>
  <c r="AF70" i="1"/>
  <c r="AG69" i="1"/>
  <c r="AF69" i="1"/>
  <c r="AG68" i="1"/>
  <c r="AF68" i="1"/>
  <c r="AD70" i="1"/>
  <c r="AC70" i="1"/>
  <c r="AD69" i="1"/>
  <c r="AC69" i="1"/>
  <c r="AD68" i="1"/>
  <c r="AC68" i="1"/>
  <c r="AA70" i="1"/>
  <c r="Z70" i="1"/>
  <c r="AA69" i="1"/>
  <c r="Z69" i="1"/>
  <c r="AA68" i="1"/>
  <c r="Z68" i="1"/>
  <c r="X70" i="1"/>
  <c r="W70" i="1"/>
  <c r="X69" i="1"/>
  <c r="W69" i="1"/>
  <c r="X68" i="1"/>
  <c r="W68" i="1"/>
  <c r="U70" i="1"/>
  <c r="T70" i="1"/>
  <c r="U69" i="1"/>
  <c r="T69" i="1"/>
  <c r="U68" i="1"/>
  <c r="T68" i="1"/>
  <c r="R70" i="1"/>
  <c r="Q70" i="1"/>
  <c r="R69" i="1"/>
  <c r="Q69" i="1"/>
  <c r="R68" i="1"/>
  <c r="Q68" i="1"/>
  <c r="O70" i="1"/>
  <c r="N70" i="1"/>
  <c r="O69" i="1"/>
  <c r="N69" i="1"/>
  <c r="O68" i="1"/>
  <c r="N68" i="1"/>
  <c r="L70" i="1"/>
  <c r="K70" i="1"/>
  <c r="L69" i="1"/>
  <c r="K69" i="1"/>
  <c r="L68" i="1"/>
  <c r="K68" i="1"/>
  <c r="I70" i="1"/>
  <c r="H70" i="1"/>
  <c r="I69" i="1"/>
  <c r="H69" i="1"/>
  <c r="I68" i="1"/>
  <c r="H68" i="1"/>
  <c r="F70" i="1"/>
  <c r="E70" i="1"/>
  <c r="F69" i="1"/>
  <c r="E69" i="1"/>
  <c r="F68" i="1"/>
  <c r="E68" i="1"/>
  <c r="C70" i="1"/>
  <c r="B70" i="1"/>
  <c r="C68" i="1"/>
  <c r="B68" i="1"/>
  <c r="C69" i="1"/>
  <c r="B69" i="1"/>
  <c r="BV3" i="1" l="1"/>
  <c r="BW3" i="1"/>
  <c r="BZ3" i="1"/>
  <c r="CA3" i="1"/>
  <c r="CD3" i="1"/>
  <c r="CF3" i="1" s="1"/>
  <c r="CH3" i="1"/>
  <c r="CI3" i="1"/>
  <c r="BV4" i="1"/>
  <c r="BW4" i="1"/>
  <c r="BZ4" i="1"/>
  <c r="CA4" i="1"/>
  <c r="CD4" i="1"/>
  <c r="CF4" i="1" s="1"/>
  <c r="CH4" i="1"/>
  <c r="CI4" i="1"/>
  <c r="BV5" i="1"/>
  <c r="BW5" i="1"/>
  <c r="BZ5" i="1"/>
  <c r="CA5" i="1"/>
  <c r="CD5" i="1"/>
  <c r="CF5" i="1" s="1"/>
  <c r="CH5" i="1"/>
  <c r="CI5" i="1"/>
  <c r="BV6" i="1"/>
  <c r="BW6" i="1"/>
  <c r="BZ6" i="1"/>
  <c r="CA6" i="1"/>
  <c r="CD6" i="1"/>
  <c r="CF6" i="1" s="1"/>
  <c r="CH6" i="1"/>
  <c r="CI6" i="1"/>
  <c r="BV7" i="1"/>
  <c r="BW7" i="1"/>
  <c r="BZ7" i="1"/>
  <c r="CA7" i="1"/>
  <c r="CD7" i="1"/>
  <c r="CF7" i="1" s="1"/>
  <c r="CH7" i="1"/>
  <c r="CI7" i="1"/>
  <c r="BV8" i="1"/>
  <c r="BW8" i="1"/>
  <c r="BZ8" i="1"/>
  <c r="CA8" i="1"/>
  <c r="CD8" i="1"/>
  <c r="CF8" i="1" s="1"/>
  <c r="CH8" i="1"/>
  <c r="CI8" i="1"/>
  <c r="BV9" i="1"/>
  <c r="BW9" i="1"/>
  <c r="CD9" i="1"/>
  <c r="CF9" i="1" s="1"/>
  <c r="BV10" i="1"/>
  <c r="BW10" i="1"/>
  <c r="CD10" i="1"/>
  <c r="CF10" i="1" s="1"/>
  <c r="BV11" i="1"/>
  <c r="BW11" i="1"/>
  <c r="CD11" i="1"/>
  <c r="CF11" i="1" s="1"/>
  <c r="BV12" i="1"/>
  <c r="BW12" i="1"/>
  <c r="CD12" i="1"/>
  <c r="CF12" i="1" s="1"/>
  <c r="BV13" i="1"/>
  <c r="BW13" i="1"/>
  <c r="CD13" i="1"/>
  <c r="CF13" i="1" s="1"/>
  <c r="BV17" i="1"/>
  <c r="BW17" i="1"/>
  <c r="BZ17" i="1"/>
  <c r="CA17" i="1"/>
  <c r="CD17" i="1"/>
  <c r="CF17" i="1" s="1"/>
  <c r="CH17" i="1"/>
  <c r="CI17" i="1"/>
  <c r="BV18" i="1"/>
  <c r="BW18" i="1"/>
  <c r="BZ18" i="1"/>
  <c r="CA18" i="1"/>
  <c r="CD18" i="1"/>
  <c r="CF18" i="1" s="1"/>
  <c r="CH18" i="1"/>
  <c r="CI18" i="1"/>
  <c r="BV19" i="1"/>
  <c r="BW19" i="1"/>
  <c r="BZ19" i="1"/>
  <c r="CA19" i="1"/>
  <c r="CD19" i="1"/>
  <c r="CF19" i="1" s="1"/>
  <c r="CH19" i="1"/>
  <c r="CI19" i="1"/>
  <c r="BV20" i="1"/>
  <c r="BW20" i="1"/>
  <c r="BZ20" i="1"/>
  <c r="CA20" i="1"/>
  <c r="CD20" i="1"/>
  <c r="CF20" i="1" s="1"/>
  <c r="CH20" i="1"/>
  <c r="CI20" i="1"/>
  <c r="BV21" i="1"/>
  <c r="BW21" i="1"/>
  <c r="BZ21" i="1"/>
  <c r="CA21" i="1"/>
  <c r="CD21" i="1"/>
  <c r="CF21" i="1" s="1"/>
  <c r="CH21" i="1"/>
  <c r="CI21" i="1"/>
  <c r="BV22" i="1"/>
  <c r="BW22" i="1"/>
  <c r="BZ22" i="1"/>
  <c r="CA22" i="1"/>
  <c r="CD22" i="1"/>
  <c r="CF22" i="1" s="1"/>
  <c r="CH22" i="1"/>
  <c r="CI22" i="1"/>
  <c r="BV23" i="1"/>
  <c r="BW23" i="1"/>
  <c r="BZ23" i="1"/>
  <c r="CA23" i="1"/>
  <c r="CD23" i="1"/>
  <c r="CF23" i="1" s="1"/>
  <c r="CH23" i="1"/>
  <c r="CI23" i="1"/>
  <c r="BV24" i="1"/>
  <c r="BW24" i="1"/>
  <c r="BZ24" i="1"/>
  <c r="CA24" i="1"/>
  <c r="CD24" i="1"/>
  <c r="CF24" i="1" s="1"/>
  <c r="CH24" i="1"/>
  <c r="CI24" i="1"/>
  <c r="BV25" i="1"/>
  <c r="BW25" i="1"/>
  <c r="BZ25" i="1"/>
  <c r="CA25" i="1"/>
  <c r="CD25" i="1"/>
  <c r="CF25" i="1" s="1"/>
  <c r="CH25" i="1"/>
  <c r="CI25" i="1"/>
  <c r="BV26" i="1"/>
  <c r="BW26" i="1"/>
  <c r="BZ26" i="1"/>
  <c r="CA26" i="1"/>
  <c r="CD26" i="1"/>
  <c r="CF26" i="1" s="1"/>
  <c r="CH26" i="1"/>
  <c r="CI26" i="1"/>
  <c r="BV27" i="1"/>
  <c r="BW27" i="1"/>
  <c r="BZ27" i="1"/>
  <c r="CA27" i="1"/>
  <c r="CD27" i="1"/>
  <c r="CF27" i="1" s="1"/>
  <c r="CH27" i="1"/>
  <c r="CI27" i="1"/>
  <c r="BV28" i="1"/>
  <c r="BW28" i="1"/>
  <c r="BZ28" i="1"/>
  <c r="CA28" i="1"/>
  <c r="CD28" i="1"/>
  <c r="CF28" i="1" s="1"/>
  <c r="CH28" i="1"/>
  <c r="CI28" i="1"/>
  <c r="BV29" i="1"/>
  <c r="BW29" i="1"/>
  <c r="BZ29" i="1"/>
  <c r="CA29" i="1"/>
  <c r="CD29" i="1"/>
  <c r="CF29" i="1" s="1"/>
  <c r="CH29" i="1"/>
  <c r="CI29" i="1"/>
  <c r="BV30" i="1"/>
  <c r="BW30" i="1"/>
  <c r="BZ30" i="1"/>
  <c r="CA30" i="1"/>
  <c r="CD30" i="1"/>
  <c r="CF30" i="1" s="1"/>
  <c r="CH30" i="1"/>
  <c r="CI30" i="1"/>
  <c r="BV31" i="1"/>
  <c r="BW31" i="1"/>
  <c r="BZ31" i="1"/>
  <c r="CA31" i="1"/>
  <c r="CD31" i="1"/>
  <c r="CF31" i="1" s="1"/>
  <c r="CH31" i="1"/>
  <c r="CI31" i="1"/>
  <c r="BV32" i="1"/>
  <c r="BW32" i="1"/>
  <c r="BZ32" i="1"/>
  <c r="CA32" i="1"/>
  <c r="CD32" i="1"/>
  <c r="CF32" i="1" s="1"/>
  <c r="CH32" i="1"/>
  <c r="CI32" i="1"/>
  <c r="BV33" i="1"/>
  <c r="BW33" i="1"/>
  <c r="BZ33" i="1"/>
  <c r="CA33" i="1"/>
  <c r="CD33" i="1"/>
  <c r="CF33" i="1" s="1"/>
  <c r="CH33" i="1"/>
  <c r="CI33" i="1"/>
  <c r="BV34" i="1"/>
  <c r="BW34" i="1"/>
  <c r="BZ34" i="1"/>
  <c r="CA34" i="1"/>
  <c r="CD34" i="1"/>
  <c r="CF34" i="1" s="1"/>
  <c r="CH34" i="1"/>
  <c r="CI34" i="1"/>
  <c r="BV35" i="1"/>
  <c r="BW35" i="1"/>
  <c r="BZ35" i="1"/>
  <c r="CA35" i="1"/>
  <c r="CD35" i="1"/>
  <c r="CF35" i="1" s="1"/>
  <c r="CH35" i="1"/>
  <c r="CI35" i="1"/>
  <c r="BV36" i="1"/>
  <c r="BW36" i="1"/>
  <c r="BZ36" i="1"/>
  <c r="CA36" i="1"/>
  <c r="CD36" i="1"/>
  <c r="CF36" i="1" s="1"/>
  <c r="CH36" i="1"/>
  <c r="CI36" i="1"/>
  <c r="BV37" i="1"/>
  <c r="BW37" i="1"/>
  <c r="BZ37" i="1"/>
  <c r="CA37" i="1"/>
  <c r="CD37" i="1"/>
  <c r="CF37" i="1" s="1"/>
  <c r="CH37" i="1"/>
  <c r="CI37" i="1"/>
  <c r="BZ38" i="1"/>
  <c r="CA38" i="1"/>
  <c r="CH38" i="1"/>
  <c r="CI38" i="1"/>
  <c r="BV39" i="1"/>
  <c r="BW39" i="1"/>
  <c r="BZ39" i="1"/>
  <c r="CA39" i="1"/>
  <c r="CD39" i="1"/>
  <c r="CF39" i="1" s="1"/>
  <c r="CH39" i="1"/>
  <c r="CI39" i="1"/>
  <c r="BV40" i="1"/>
  <c r="BW40" i="1"/>
  <c r="BZ40" i="1"/>
  <c r="CA40" i="1"/>
  <c r="CD40" i="1"/>
  <c r="CF40" i="1" s="1"/>
  <c r="CH40" i="1"/>
  <c r="CI40" i="1"/>
  <c r="BV41" i="1"/>
  <c r="BW41" i="1"/>
  <c r="BZ41" i="1"/>
  <c r="CA41" i="1"/>
  <c r="CD41" i="1"/>
  <c r="CF41" i="1" s="1"/>
  <c r="CH41" i="1"/>
  <c r="CI41" i="1"/>
  <c r="BV42" i="1"/>
  <c r="BW42" i="1"/>
  <c r="BZ42" i="1"/>
  <c r="CA42" i="1"/>
  <c r="CD42" i="1"/>
  <c r="CF42" i="1" s="1"/>
  <c r="CH42" i="1"/>
  <c r="CI42" i="1"/>
  <c r="BV43" i="1"/>
  <c r="BW43" i="1"/>
  <c r="BZ43" i="1"/>
  <c r="CA43" i="1"/>
  <c r="CD43" i="1"/>
  <c r="CF43" i="1" s="1"/>
  <c r="CH43" i="1"/>
  <c r="CI43" i="1"/>
  <c r="BV44" i="1"/>
  <c r="BW44" i="1"/>
  <c r="BZ44" i="1"/>
  <c r="CA44" i="1"/>
  <c r="CD44" i="1"/>
  <c r="CF44" i="1" s="1"/>
  <c r="CH44" i="1"/>
  <c r="CI44" i="1"/>
  <c r="BV45" i="1"/>
  <c r="BW45" i="1"/>
  <c r="BZ45" i="1"/>
  <c r="CA45" i="1"/>
  <c r="CD45" i="1"/>
  <c r="CF45" i="1" s="1"/>
  <c r="CH45" i="1"/>
  <c r="CI45" i="1"/>
  <c r="BV46" i="1"/>
  <c r="BW46" i="1"/>
  <c r="BZ46" i="1"/>
  <c r="CA46" i="1"/>
  <c r="CD46" i="1"/>
  <c r="CF46" i="1" s="1"/>
  <c r="CH46" i="1"/>
  <c r="CI46" i="1"/>
  <c r="BV47" i="1"/>
  <c r="BW47" i="1"/>
  <c r="BZ47" i="1"/>
  <c r="CA47" i="1"/>
  <c r="CD47" i="1"/>
  <c r="CF47" i="1" s="1"/>
  <c r="CH47" i="1"/>
  <c r="CI47" i="1"/>
  <c r="BV48" i="1"/>
  <c r="BW48" i="1"/>
  <c r="BZ48" i="1"/>
  <c r="CA48" i="1"/>
  <c r="CD48" i="1"/>
  <c r="CF48" i="1" s="1"/>
  <c r="CH48" i="1"/>
  <c r="CI48" i="1"/>
  <c r="D51" i="1"/>
  <c r="G51" i="1" s="1"/>
  <c r="J51" i="1" s="1"/>
  <c r="M51" i="1" s="1"/>
  <c r="P51" i="1" s="1"/>
  <c r="S51" i="1" s="1"/>
  <c r="V51" i="1" s="1"/>
  <c r="Y51" i="1" s="1"/>
  <c r="AB51" i="1" s="1"/>
  <c r="AE51" i="1" s="1"/>
  <c r="AH51" i="1" s="1"/>
  <c r="AK51" i="1" s="1"/>
  <c r="AN51" i="1" s="1"/>
  <c r="AQ51" i="1" s="1"/>
  <c r="AT51" i="1" s="1"/>
  <c r="AW51" i="1" s="1"/>
  <c r="AZ51" i="1" s="1"/>
  <c r="BC51" i="1" s="1"/>
  <c r="BF51" i="1" s="1"/>
  <c r="BI51" i="1" s="1"/>
  <c r="BL51" i="1" s="1"/>
  <c r="BO51" i="1" s="1"/>
  <c r="BR51" i="1" s="1"/>
  <c r="BU51" i="1" s="1"/>
  <c r="BY51" i="1" s="1"/>
  <c r="CC51" i="1" s="1"/>
  <c r="CG51" i="1" s="1"/>
  <c r="CK51" i="1" s="1"/>
  <c r="CO51" i="1" s="1"/>
  <c r="D52" i="1"/>
  <c r="G52" i="1" s="1"/>
  <c r="A53" i="1"/>
  <c r="A54" i="1" s="1"/>
  <c r="A55" i="1" s="1"/>
  <c r="A56" i="1" s="1"/>
  <c r="A60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Y60" i="1"/>
  <c r="BZ60" i="1"/>
  <c r="CA60" i="1"/>
  <c r="CC60" i="1"/>
  <c r="CD60" i="1"/>
  <c r="CF60" i="1" s="1"/>
  <c r="CG60" i="1"/>
  <c r="CH60" i="1"/>
  <c r="CI60" i="1"/>
  <c r="CJ37" i="1" l="1"/>
  <c r="CJ60" i="1"/>
  <c r="CJ42" i="1"/>
  <c r="BX60" i="1"/>
  <c r="CJ47" i="1"/>
  <c r="CJ39" i="1"/>
  <c r="CJ34" i="1"/>
  <c r="CJ48" i="1"/>
  <c r="CJ40" i="1"/>
  <c r="CJ35" i="1"/>
  <c r="CJ27" i="1"/>
  <c r="CJ19" i="1"/>
  <c r="CJ4" i="1"/>
  <c r="CJ26" i="1"/>
  <c r="CJ18" i="1"/>
  <c r="CJ44" i="1"/>
  <c r="CJ31" i="1"/>
  <c r="CJ23" i="1"/>
  <c r="CJ8" i="1"/>
  <c r="CJ46" i="1"/>
  <c r="CB43" i="1"/>
  <c r="BX41" i="1"/>
  <c r="CJ38" i="1"/>
  <c r="BX36" i="1"/>
  <c r="CJ33" i="1"/>
  <c r="CB30" i="1"/>
  <c r="BX28" i="1"/>
  <c r="CJ25" i="1"/>
  <c r="CB22" i="1"/>
  <c r="BX20" i="1"/>
  <c r="CJ17" i="1"/>
  <c r="BX13" i="1"/>
  <c r="CB7" i="1"/>
  <c r="BX5" i="1"/>
  <c r="CJ45" i="1"/>
  <c r="CJ32" i="1"/>
  <c r="CJ24" i="1"/>
  <c r="CJ3" i="1"/>
  <c r="CJ41" i="1"/>
  <c r="CJ36" i="1"/>
  <c r="CJ28" i="1"/>
  <c r="CJ20" i="1"/>
  <c r="CJ5" i="1"/>
  <c r="CJ29" i="1"/>
  <c r="CJ21" i="1"/>
  <c r="CJ6" i="1"/>
  <c r="CJ43" i="1"/>
  <c r="CJ30" i="1"/>
  <c r="CJ22" i="1"/>
  <c r="CJ7" i="1"/>
  <c r="CB48" i="1"/>
  <c r="CB35" i="1"/>
  <c r="CB27" i="1"/>
  <c r="CB19" i="1"/>
  <c r="CB4" i="1"/>
  <c r="CB5" i="1"/>
  <c r="BX3" i="1"/>
  <c r="CB45" i="1"/>
  <c r="BX43" i="1"/>
  <c r="CB38" i="1"/>
  <c r="CB32" i="1"/>
  <c r="BX30" i="1"/>
  <c r="BX46" i="1"/>
  <c r="BX33" i="1"/>
  <c r="BX17" i="1"/>
  <c r="CB40" i="1"/>
  <c r="BX25" i="1"/>
  <c r="BX39" i="1"/>
  <c r="CB36" i="1"/>
  <c r="BX26" i="1"/>
  <c r="CB20" i="1"/>
  <c r="BX18" i="1"/>
  <c r="BX48" i="1"/>
  <c r="CB42" i="1"/>
  <c r="BX40" i="1"/>
  <c r="CB37" i="1"/>
  <c r="BX35" i="1"/>
  <c r="CB29" i="1"/>
  <c r="BX27" i="1"/>
  <c r="CB21" i="1"/>
  <c r="BX19" i="1"/>
  <c r="CB6" i="1"/>
  <c r="BX4" i="1"/>
  <c r="CB60" i="1"/>
  <c r="CB44" i="1"/>
  <c r="BX42" i="1"/>
  <c r="BX37" i="1"/>
  <c r="CB31" i="1"/>
  <c r="BX29" i="1"/>
  <c r="CB23" i="1"/>
  <c r="BX21" i="1"/>
  <c r="BX10" i="1"/>
  <c r="CB8" i="1"/>
  <c r="BX6" i="1"/>
  <c r="BX34" i="1"/>
  <c r="CB24" i="1"/>
  <c r="BX22" i="1"/>
  <c r="BX7" i="1"/>
  <c r="CB46" i="1"/>
  <c r="BX44" i="1"/>
  <c r="CB33" i="1"/>
  <c r="BX31" i="1"/>
  <c r="CB25" i="1"/>
  <c r="BX23" i="1"/>
  <c r="CB17" i="1"/>
  <c r="BX12" i="1"/>
  <c r="BX8" i="1"/>
  <c r="CB47" i="1"/>
  <c r="BX45" i="1"/>
  <c r="CB39" i="1"/>
  <c r="CB34" i="1"/>
  <c r="BX32" i="1"/>
  <c r="CB26" i="1"/>
  <c r="BX24" i="1"/>
  <c r="CB18" i="1"/>
  <c r="BX9" i="1"/>
  <c r="CB3" i="1"/>
  <c r="BX47" i="1"/>
  <c r="CB41" i="1"/>
  <c r="CB28" i="1"/>
  <c r="BX11" i="1"/>
  <c r="CI70" i="1"/>
  <c r="CA69" i="1"/>
  <c r="CI68" i="1"/>
  <c r="CH70" i="1"/>
  <c r="BZ69" i="1"/>
  <c r="CH68" i="1"/>
  <c r="BW69" i="1"/>
  <c r="CD70" i="1"/>
  <c r="BV69" i="1"/>
  <c r="CD68" i="1"/>
  <c r="CA70" i="1"/>
  <c r="CI69" i="1"/>
  <c r="CA68" i="1"/>
  <c r="BZ70" i="1"/>
  <c r="CH69" i="1"/>
  <c r="BZ68" i="1"/>
  <c r="BW70" i="1"/>
  <c r="BW68" i="1"/>
  <c r="BV70" i="1"/>
  <c r="CD69" i="1"/>
  <c r="BV68" i="1"/>
  <c r="G53" i="1"/>
  <c r="G54" i="1" s="1"/>
  <c r="G55" i="1" s="1"/>
  <c r="G56" i="1" s="1"/>
  <c r="J52" i="1"/>
  <c r="D53" i="1"/>
  <c r="D54" i="1" s="1"/>
  <c r="D55" i="1" s="1"/>
  <c r="D56" i="1" s="1"/>
  <c r="J53" i="1" l="1"/>
  <c r="J54" i="1" s="1"/>
  <c r="J55" i="1" s="1"/>
  <c r="J56" i="1" s="1"/>
  <c r="M52" i="1"/>
  <c r="M53" i="1" l="1"/>
  <c r="M54" i="1" s="1"/>
  <c r="M55" i="1" s="1"/>
  <c r="M56" i="1" s="1"/>
  <c r="P52" i="1"/>
  <c r="S52" i="1" l="1"/>
  <c r="P53" i="1"/>
  <c r="P54" i="1" s="1"/>
  <c r="P55" i="1" s="1"/>
  <c r="P56" i="1" s="1"/>
  <c r="V52" i="1" l="1"/>
  <c r="S53" i="1"/>
  <c r="S54" i="1" s="1"/>
  <c r="S55" i="1" s="1"/>
  <c r="S56" i="1" s="1"/>
  <c r="Y52" i="1" l="1"/>
  <c r="V53" i="1"/>
  <c r="V54" i="1" s="1"/>
  <c r="V55" i="1" s="1"/>
  <c r="V56" i="1" s="1"/>
  <c r="AB52" i="1" l="1"/>
  <c r="Y53" i="1"/>
  <c r="Y54" i="1" s="1"/>
  <c r="Y55" i="1" s="1"/>
  <c r="Y56" i="1" s="1"/>
  <c r="AE52" i="1" l="1"/>
  <c r="AB53" i="1"/>
  <c r="AB54" i="1" s="1"/>
  <c r="AB55" i="1" s="1"/>
  <c r="AB56" i="1" s="1"/>
  <c r="AE53" i="1" l="1"/>
  <c r="AE54" i="1" s="1"/>
  <c r="AE55" i="1" s="1"/>
  <c r="AE56" i="1" s="1"/>
  <c r="AH52" i="1"/>
  <c r="AH53" i="1" l="1"/>
  <c r="AH54" i="1" s="1"/>
  <c r="AH55" i="1" s="1"/>
  <c r="AH56" i="1" s="1"/>
  <c r="AK52" i="1"/>
  <c r="AK53" i="1" l="1"/>
  <c r="AK54" i="1" s="1"/>
  <c r="AK55" i="1" s="1"/>
  <c r="AK56" i="1" s="1"/>
  <c r="AN52" i="1"/>
  <c r="AQ52" i="1" l="1"/>
  <c r="AN53" i="1"/>
  <c r="AN54" i="1" s="1"/>
  <c r="AN55" i="1" s="1"/>
  <c r="AN56" i="1" s="1"/>
  <c r="AT52" i="1" l="1"/>
  <c r="AQ53" i="1"/>
  <c r="AQ54" i="1" s="1"/>
  <c r="AQ55" i="1" s="1"/>
  <c r="AQ56" i="1" s="1"/>
  <c r="AW52" i="1" l="1"/>
  <c r="AT53" i="1"/>
  <c r="AT54" i="1" s="1"/>
  <c r="AT55" i="1" s="1"/>
  <c r="AT56" i="1" s="1"/>
  <c r="AZ52" i="1" l="1"/>
  <c r="AW53" i="1"/>
  <c r="AW54" i="1" s="1"/>
  <c r="AW55" i="1" s="1"/>
  <c r="AW56" i="1" s="1"/>
  <c r="BC52" i="1" l="1"/>
  <c r="AZ53" i="1"/>
  <c r="AZ54" i="1" s="1"/>
  <c r="AZ55" i="1" s="1"/>
  <c r="AZ56" i="1" s="1"/>
  <c r="BC53" i="1" l="1"/>
  <c r="BC54" i="1" s="1"/>
  <c r="BC55" i="1" s="1"/>
  <c r="BC56" i="1" s="1"/>
  <c r="BF52" i="1"/>
  <c r="BF53" i="1" l="1"/>
  <c r="BF54" i="1" s="1"/>
  <c r="BF55" i="1" s="1"/>
  <c r="BF56" i="1" s="1"/>
  <c r="BI52" i="1"/>
  <c r="BI53" i="1" l="1"/>
  <c r="BI54" i="1" s="1"/>
  <c r="BI55" i="1" s="1"/>
  <c r="BI56" i="1" s="1"/>
  <c r="BL52" i="1"/>
  <c r="BO52" i="1" l="1"/>
  <c r="BL53" i="1"/>
  <c r="BL54" i="1" s="1"/>
  <c r="BL55" i="1" s="1"/>
  <c r="BL56" i="1" s="1"/>
  <c r="BR52" i="1" l="1"/>
  <c r="BO53" i="1"/>
  <c r="BO54" i="1" s="1"/>
  <c r="BO55" i="1" s="1"/>
  <c r="BO56" i="1" s="1"/>
  <c r="BU52" i="1" l="1"/>
  <c r="BR53" i="1"/>
  <c r="BR54" i="1" s="1"/>
  <c r="BR55" i="1" s="1"/>
  <c r="BR56" i="1" s="1"/>
  <c r="BY52" i="1" l="1"/>
  <c r="BU53" i="1"/>
  <c r="BU54" i="1" s="1"/>
  <c r="BU55" i="1" s="1"/>
  <c r="BU56" i="1" s="1"/>
  <c r="CC52" i="1" l="1"/>
  <c r="BY53" i="1"/>
  <c r="BY54" i="1" s="1"/>
  <c r="BY55" i="1" s="1"/>
  <c r="BY56" i="1" s="1"/>
  <c r="CC53" i="1" l="1"/>
  <c r="CC54" i="1" s="1"/>
  <c r="CC55" i="1" s="1"/>
  <c r="CC56" i="1" s="1"/>
  <c r="CG52" i="1"/>
  <c r="CG53" i="1" l="1"/>
  <c r="CG54" i="1" s="1"/>
  <c r="CG55" i="1" s="1"/>
  <c r="CG56" i="1" s="1"/>
  <c r="CK52" i="1"/>
  <c r="CK53" i="1" l="1"/>
  <c r="CK54" i="1" s="1"/>
  <c r="CK55" i="1" s="1"/>
  <c r="CK56" i="1" s="1"/>
  <c r="CO52" i="1"/>
  <c r="CO53" i="1" s="1"/>
  <c r="CO54" i="1" s="1"/>
  <c r="CO55" i="1" s="1"/>
  <c r="CO56" i="1" s="1"/>
</calcChain>
</file>

<file path=xl/sharedStrings.xml><?xml version="1.0" encoding="utf-8"?>
<sst xmlns="http://schemas.openxmlformats.org/spreadsheetml/2006/main" count="606" uniqueCount="33">
  <si>
    <t xml:space="preserve">Västra </t>
  </si>
  <si>
    <t xml:space="preserve">Östra </t>
  </si>
  <si>
    <t>Östra</t>
  </si>
  <si>
    <t>Västra</t>
  </si>
  <si>
    <t>Bläsand</t>
  </si>
  <si>
    <t>sep</t>
  </si>
  <si>
    <t>okt</t>
  </si>
  <si>
    <t>Brunand</t>
  </si>
  <si>
    <t>Gräsand</t>
  </si>
  <si>
    <t>Knipa</t>
  </si>
  <si>
    <t>Knölsvan</t>
  </si>
  <si>
    <t xml:space="preserve">Knölsvan </t>
  </si>
  <si>
    <t>Kricka</t>
  </si>
  <si>
    <t>Skarv</t>
  </si>
  <si>
    <t>Skedand</t>
  </si>
  <si>
    <t>Skäggdo</t>
  </si>
  <si>
    <t>Sothöna</t>
  </si>
  <si>
    <t>Sång+m s</t>
  </si>
  <si>
    <t>Vigg</t>
  </si>
  <si>
    <t xml:space="preserve">Vigg </t>
  </si>
  <si>
    <t>Simänder</t>
  </si>
  <si>
    <t>Dykänder</t>
  </si>
  <si>
    <t>ej inv</t>
  </si>
  <si>
    <t xml:space="preserve"> </t>
  </si>
  <si>
    <t>Genomsnitt</t>
  </si>
  <si>
    <t>År</t>
  </si>
  <si>
    <t>1989-2021</t>
  </si>
  <si>
    <t>2012-2021</t>
  </si>
  <si>
    <t>1968-2021</t>
  </si>
  <si>
    <t>Totalt</t>
  </si>
  <si>
    <t>Sep</t>
  </si>
  <si>
    <t>-</t>
  </si>
  <si>
    <t>Okt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</si>
</sst>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chartsheet" Target="chartsheets/sheet18.xml"/><Relationship Id="rId26" Type="http://schemas.openxmlformats.org/officeDocument/2006/relationships/chartsheet" Target="chartsheets/sheet26.xml"/><Relationship Id="rId39" Type="http://schemas.openxmlformats.org/officeDocument/2006/relationships/calcChain" Target="calcChain.xml"/><Relationship Id="rId3" Type="http://schemas.openxmlformats.org/officeDocument/2006/relationships/chartsheet" Target="chartsheets/sheet3.xml"/><Relationship Id="rId21" Type="http://schemas.openxmlformats.org/officeDocument/2006/relationships/chartsheet" Target="chartsheets/sheet21.xml"/><Relationship Id="rId34" Type="http://schemas.openxmlformats.org/officeDocument/2006/relationships/chartsheet" Target="chartsheets/sheet3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chartsheet" Target="chartsheets/sheet17.xml"/><Relationship Id="rId25" Type="http://schemas.openxmlformats.org/officeDocument/2006/relationships/chartsheet" Target="chartsheets/sheet25.xml"/><Relationship Id="rId33" Type="http://schemas.openxmlformats.org/officeDocument/2006/relationships/chartsheet" Target="chartsheets/sheet32.xml"/><Relationship Id="rId38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16.xml"/><Relationship Id="rId20" Type="http://schemas.openxmlformats.org/officeDocument/2006/relationships/chartsheet" Target="chartsheets/sheet20.xml"/><Relationship Id="rId29" Type="http://schemas.openxmlformats.org/officeDocument/2006/relationships/chartsheet" Target="chartsheets/sheet29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24" Type="http://schemas.openxmlformats.org/officeDocument/2006/relationships/chartsheet" Target="chartsheets/sheet24.xml"/><Relationship Id="rId32" Type="http://schemas.openxmlformats.org/officeDocument/2006/relationships/worksheet" Target="worksheets/sheet1.xml"/><Relationship Id="rId37" Type="http://schemas.openxmlformats.org/officeDocument/2006/relationships/styles" Target="styles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23" Type="http://schemas.openxmlformats.org/officeDocument/2006/relationships/chartsheet" Target="chartsheets/sheet23.xml"/><Relationship Id="rId28" Type="http://schemas.openxmlformats.org/officeDocument/2006/relationships/chartsheet" Target="chartsheets/sheet28.xml"/><Relationship Id="rId36" Type="http://schemas.openxmlformats.org/officeDocument/2006/relationships/theme" Target="theme/theme1.xml"/><Relationship Id="rId10" Type="http://schemas.openxmlformats.org/officeDocument/2006/relationships/chartsheet" Target="chartsheets/sheet10.xml"/><Relationship Id="rId19" Type="http://schemas.openxmlformats.org/officeDocument/2006/relationships/chartsheet" Target="chartsheets/sheet19.xml"/><Relationship Id="rId31" Type="http://schemas.openxmlformats.org/officeDocument/2006/relationships/chartsheet" Target="chartsheets/sheet31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Relationship Id="rId22" Type="http://schemas.openxmlformats.org/officeDocument/2006/relationships/chartsheet" Target="chartsheets/sheet22.xml"/><Relationship Id="rId27" Type="http://schemas.openxmlformats.org/officeDocument/2006/relationships/chartsheet" Target="chartsheets/sheet27.xml"/><Relationship Id="rId30" Type="http://schemas.openxmlformats.org/officeDocument/2006/relationships/chartsheet" Target="chartsheets/sheet30.xml"/><Relationship Id="rId35" Type="http://schemas.openxmlformats.org/officeDocument/2006/relationships/chartsheet" Target="chartsheets/sheet3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6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Bläsand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DATA!$A$3:$A$59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DATA!$B$3:$B$59</c:f>
              <c:numCache>
                <c:formatCode>General</c:formatCode>
                <c:ptCount val="57"/>
                <c:pt idx="0">
                  <c:v>14</c:v>
                </c:pt>
                <c:pt idx="1">
                  <c:v>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22</c:v>
                </c:pt>
                <c:pt idx="21">
                  <c:v>38</c:v>
                </c:pt>
                <c:pt idx="22">
                  <c:v>20</c:v>
                </c:pt>
                <c:pt idx="23">
                  <c:v>0</c:v>
                </c:pt>
                <c:pt idx="24">
                  <c:v>6</c:v>
                </c:pt>
                <c:pt idx="25">
                  <c:v>19</c:v>
                </c:pt>
                <c:pt idx="26">
                  <c:v>11</c:v>
                </c:pt>
                <c:pt idx="27">
                  <c:v>73</c:v>
                </c:pt>
                <c:pt idx="28">
                  <c:v>40</c:v>
                </c:pt>
                <c:pt idx="29">
                  <c:v>14</c:v>
                </c:pt>
                <c:pt idx="30">
                  <c:v>20</c:v>
                </c:pt>
                <c:pt idx="31">
                  <c:v>3</c:v>
                </c:pt>
                <c:pt idx="32">
                  <c:v>151</c:v>
                </c:pt>
                <c:pt idx="33">
                  <c:v>36</c:v>
                </c:pt>
                <c:pt idx="34">
                  <c:v>51</c:v>
                </c:pt>
                <c:pt idx="35">
                  <c:v>0</c:v>
                </c:pt>
                <c:pt idx="36">
                  <c:v>5</c:v>
                </c:pt>
                <c:pt idx="37">
                  <c:v>1</c:v>
                </c:pt>
                <c:pt idx="38">
                  <c:v>121</c:v>
                </c:pt>
                <c:pt idx="39">
                  <c:v>264</c:v>
                </c:pt>
                <c:pt idx="40">
                  <c:v>0</c:v>
                </c:pt>
                <c:pt idx="41">
                  <c:v>1</c:v>
                </c:pt>
                <c:pt idx="42">
                  <c:v>10</c:v>
                </c:pt>
                <c:pt idx="43">
                  <c:v>152</c:v>
                </c:pt>
                <c:pt idx="44">
                  <c:v>41</c:v>
                </c:pt>
                <c:pt idx="45">
                  <c:v>50</c:v>
                </c:pt>
                <c:pt idx="46">
                  <c:v>78</c:v>
                </c:pt>
                <c:pt idx="47">
                  <c:v>93</c:v>
                </c:pt>
                <c:pt idx="48">
                  <c:v>139</c:v>
                </c:pt>
                <c:pt idx="49">
                  <c:v>18</c:v>
                </c:pt>
                <c:pt idx="50">
                  <c:v>14</c:v>
                </c:pt>
                <c:pt idx="51">
                  <c:v>48</c:v>
                </c:pt>
                <c:pt idx="52">
                  <c:v>243</c:v>
                </c:pt>
                <c:pt idx="53">
                  <c:v>126</c:v>
                </c:pt>
                <c:pt idx="54">
                  <c:v>439</c:v>
                </c:pt>
                <c:pt idx="55">
                  <c:v>203</c:v>
                </c:pt>
                <c:pt idx="5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02-473D-8EC4-6B477B3EA07D}"/>
            </c:ext>
          </c:extLst>
        </c:ser>
        <c:ser>
          <c:idx val="1"/>
          <c:order val="1"/>
          <c:tx>
            <c:strRef>
              <c:f>DATA!$C$2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DATA!$A$3:$A$59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DATA!$C$3:$C$59</c:f>
              <c:numCache>
                <c:formatCode>General</c:formatCode>
                <c:ptCount val="57"/>
                <c:pt idx="0">
                  <c:v>16</c:v>
                </c:pt>
                <c:pt idx="1">
                  <c:v>13</c:v>
                </c:pt>
                <c:pt idx="2">
                  <c:v>49</c:v>
                </c:pt>
                <c:pt idx="3">
                  <c:v>14</c:v>
                </c:pt>
                <c:pt idx="4">
                  <c:v>14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10</c:v>
                </c:pt>
                <c:pt idx="15">
                  <c:v>10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30</c:v>
                </c:pt>
                <c:pt idx="22">
                  <c:v>20</c:v>
                </c:pt>
                <c:pt idx="23">
                  <c:v>50</c:v>
                </c:pt>
                <c:pt idx="24">
                  <c:v>235</c:v>
                </c:pt>
                <c:pt idx="25">
                  <c:v>14</c:v>
                </c:pt>
                <c:pt idx="26">
                  <c:v>149</c:v>
                </c:pt>
                <c:pt idx="27">
                  <c:v>344</c:v>
                </c:pt>
                <c:pt idx="28">
                  <c:v>36</c:v>
                </c:pt>
                <c:pt idx="29">
                  <c:v>128</c:v>
                </c:pt>
                <c:pt idx="30">
                  <c:v>61</c:v>
                </c:pt>
                <c:pt idx="31">
                  <c:v>75</c:v>
                </c:pt>
                <c:pt idx="32">
                  <c:v>40</c:v>
                </c:pt>
                <c:pt idx="33">
                  <c:v>86</c:v>
                </c:pt>
                <c:pt idx="34">
                  <c:v>45</c:v>
                </c:pt>
                <c:pt idx="35">
                  <c:v>0</c:v>
                </c:pt>
                <c:pt idx="36">
                  <c:v>41</c:v>
                </c:pt>
                <c:pt idx="37">
                  <c:v>36</c:v>
                </c:pt>
                <c:pt idx="38">
                  <c:v>0</c:v>
                </c:pt>
                <c:pt idx="39">
                  <c:v>255</c:v>
                </c:pt>
                <c:pt idx="40">
                  <c:v>54</c:v>
                </c:pt>
                <c:pt idx="41">
                  <c:v>8</c:v>
                </c:pt>
                <c:pt idx="42">
                  <c:v>3</c:v>
                </c:pt>
                <c:pt idx="43">
                  <c:v>540</c:v>
                </c:pt>
                <c:pt idx="44">
                  <c:v>328</c:v>
                </c:pt>
                <c:pt idx="45">
                  <c:v>277</c:v>
                </c:pt>
                <c:pt idx="46">
                  <c:v>5</c:v>
                </c:pt>
                <c:pt idx="47">
                  <c:v>79</c:v>
                </c:pt>
                <c:pt idx="48">
                  <c:v>3</c:v>
                </c:pt>
                <c:pt idx="49">
                  <c:v>0</c:v>
                </c:pt>
                <c:pt idx="50">
                  <c:v>189</c:v>
                </c:pt>
                <c:pt idx="51">
                  <c:v>255</c:v>
                </c:pt>
                <c:pt idx="52">
                  <c:v>407</c:v>
                </c:pt>
                <c:pt idx="53">
                  <c:v>41</c:v>
                </c:pt>
                <c:pt idx="54">
                  <c:v>186</c:v>
                </c:pt>
                <c:pt idx="55">
                  <c:v>115</c:v>
                </c:pt>
                <c:pt idx="5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02-473D-8EC4-6B477B3EA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101167"/>
        <c:axId val="1"/>
      </c:barChart>
      <c:catAx>
        <c:axId val="18801011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010116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Knölsvan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DATA!$AC$2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DATA!$AB$3:$AB$59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DATA!$AC$3:$AC$59</c:f>
              <c:numCache>
                <c:formatCode>General</c:formatCode>
                <c:ptCount val="57"/>
                <c:pt idx="0">
                  <c:v>20</c:v>
                </c:pt>
                <c:pt idx="1">
                  <c:v>9</c:v>
                </c:pt>
                <c:pt idx="2">
                  <c:v>4</c:v>
                </c:pt>
                <c:pt idx="4">
                  <c:v>2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  <c:pt idx="17">
                  <c:v>2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5</c:v>
                </c:pt>
                <c:pt idx="22">
                  <c:v>3</c:v>
                </c:pt>
                <c:pt idx="23">
                  <c:v>0</c:v>
                </c:pt>
                <c:pt idx="24">
                  <c:v>6</c:v>
                </c:pt>
                <c:pt idx="25">
                  <c:v>0</c:v>
                </c:pt>
                <c:pt idx="26">
                  <c:v>3</c:v>
                </c:pt>
                <c:pt idx="27">
                  <c:v>11</c:v>
                </c:pt>
                <c:pt idx="28">
                  <c:v>12</c:v>
                </c:pt>
                <c:pt idx="29">
                  <c:v>5</c:v>
                </c:pt>
                <c:pt idx="30">
                  <c:v>2</c:v>
                </c:pt>
                <c:pt idx="31">
                  <c:v>6</c:v>
                </c:pt>
                <c:pt idx="32">
                  <c:v>5</c:v>
                </c:pt>
                <c:pt idx="33">
                  <c:v>3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8</c:v>
                </c:pt>
                <c:pt idx="42">
                  <c:v>0</c:v>
                </c:pt>
                <c:pt idx="43">
                  <c:v>2</c:v>
                </c:pt>
                <c:pt idx="44">
                  <c:v>0</c:v>
                </c:pt>
                <c:pt idx="45">
                  <c:v>3</c:v>
                </c:pt>
                <c:pt idx="46">
                  <c:v>9</c:v>
                </c:pt>
                <c:pt idx="47">
                  <c:v>0</c:v>
                </c:pt>
                <c:pt idx="48">
                  <c:v>4</c:v>
                </c:pt>
                <c:pt idx="49">
                  <c:v>31</c:v>
                </c:pt>
                <c:pt idx="50">
                  <c:v>4</c:v>
                </c:pt>
                <c:pt idx="51">
                  <c:v>0</c:v>
                </c:pt>
                <c:pt idx="52">
                  <c:v>8</c:v>
                </c:pt>
                <c:pt idx="53">
                  <c:v>76</c:v>
                </c:pt>
                <c:pt idx="54">
                  <c:v>76</c:v>
                </c:pt>
                <c:pt idx="55">
                  <c:v>121</c:v>
                </c:pt>
                <c:pt idx="56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4-45A3-8615-36653F367D2B}"/>
            </c:ext>
          </c:extLst>
        </c:ser>
        <c:ser>
          <c:idx val="1"/>
          <c:order val="1"/>
          <c:tx>
            <c:strRef>
              <c:f>DATA!$AD$2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DATA!$AB$3:$AB$59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DATA!$AD$3:$AD$59</c:f>
              <c:numCache>
                <c:formatCode>General</c:formatCode>
                <c:ptCount val="57"/>
                <c:pt idx="0">
                  <c:v>7</c:v>
                </c:pt>
                <c:pt idx="1">
                  <c:v>44</c:v>
                </c:pt>
                <c:pt idx="2">
                  <c:v>6</c:v>
                </c:pt>
                <c:pt idx="3">
                  <c:v>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3</c:v>
                </c:pt>
                <c:pt idx="21">
                  <c:v>12</c:v>
                </c:pt>
                <c:pt idx="22">
                  <c:v>4</c:v>
                </c:pt>
                <c:pt idx="23">
                  <c:v>17</c:v>
                </c:pt>
                <c:pt idx="24">
                  <c:v>13</c:v>
                </c:pt>
                <c:pt idx="25">
                  <c:v>0</c:v>
                </c:pt>
                <c:pt idx="26">
                  <c:v>3</c:v>
                </c:pt>
                <c:pt idx="27">
                  <c:v>12</c:v>
                </c:pt>
                <c:pt idx="28">
                  <c:v>0</c:v>
                </c:pt>
                <c:pt idx="29">
                  <c:v>13</c:v>
                </c:pt>
                <c:pt idx="30">
                  <c:v>16</c:v>
                </c:pt>
                <c:pt idx="31">
                  <c:v>22</c:v>
                </c:pt>
                <c:pt idx="32">
                  <c:v>0</c:v>
                </c:pt>
                <c:pt idx="33">
                  <c:v>5</c:v>
                </c:pt>
                <c:pt idx="34">
                  <c:v>5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3</c:v>
                </c:pt>
                <c:pt idx="39">
                  <c:v>0</c:v>
                </c:pt>
                <c:pt idx="40">
                  <c:v>8</c:v>
                </c:pt>
                <c:pt idx="41">
                  <c:v>1</c:v>
                </c:pt>
                <c:pt idx="42">
                  <c:v>4</c:v>
                </c:pt>
                <c:pt idx="43">
                  <c:v>0</c:v>
                </c:pt>
                <c:pt idx="44">
                  <c:v>11</c:v>
                </c:pt>
                <c:pt idx="45">
                  <c:v>14</c:v>
                </c:pt>
                <c:pt idx="46">
                  <c:v>4</c:v>
                </c:pt>
                <c:pt idx="47">
                  <c:v>5</c:v>
                </c:pt>
                <c:pt idx="48">
                  <c:v>1</c:v>
                </c:pt>
                <c:pt idx="49">
                  <c:v>0</c:v>
                </c:pt>
                <c:pt idx="50">
                  <c:v>6</c:v>
                </c:pt>
                <c:pt idx="51">
                  <c:v>7</c:v>
                </c:pt>
                <c:pt idx="52">
                  <c:v>13</c:v>
                </c:pt>
                <c:pt idx="53">
                  <c:v>15</c:v>
                </c:pt>
                <c:pt idx="54">
                  <c:v>28</c:v>
                </c:pt>
                <c:pt idx="55">
                  <c:v>19</c:v>
                </c:pt>
                <c:pt idx="56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B4-45A3-8615-36653F367D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7599"/>
        <c:axId val="1"/>
      </c:barChart>
      <c:catAx>
        <c:axId val="195927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7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Kricka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DATA!$AF$2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DATA!$AE$3:$AE$59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DATA!$AF$3:$AF$59</c:f>
              <c:numCache>
                <c:formatCode>General</c:formatCode>
                <c:ptCount val="57"/>
                <c:pt idx="0">
                  <c:v>0</c:v>
                </c:pt>
                <c:pt idx="1">
                  <c:v>28</c:v>
                </c:pt>
                <c:pt idx="2">
                  <c:v>9</c:v>
                </c:pt>
                <c:pt idx="3">
                  <c:v>88</c:v>
                </c:pt>
                <c:pt idx="4">
                  <c:v>7</c:v>
                </c:pt>
                <c:pt idx="5">
                  <c:v>25</c:v>
                </c:pt>
                <c:pt idx="7">
                  <c:v>30</c:v>
                </c:pt>
                <c:pt idx="8">
                  <c:v>14</c:v>
                </c:pt>
                <c:pt idx="10">
                  <c:v>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6">
                  <c:v>0</c:v>
                </c:pt>
                <c:pt idx="17">
                  <c:v>10</c:v>
                </c:pt>
                <c:pt idx="18">
                  <c:v>7</c:v>
                </c:pt>
                <c:pt idx="19">
                  <c:v>0</c:v>
                </c:pt>
                <c:pt idx="20">
                  <c:v>1</c:v>
                </c:pt>
                <c:pt idx="21">
                  <c:v>29</c:v>
                </c:pt>
                <c:pt idx="22">
                  <c:v>28</c:v>
                </c:pt>
                <c:pt idx="23">
                  <c:v>14</c:v>
                </c:pt>
                <c:pt idx="24">
                  <c:v>10</c:v>
                </c:pt>
                <c:pt idx="25">
                  <c:v>13</c:v>
                </c:pt>
                <c:pt idx="26">
                  <c:v>4</c:v>
                </c:pt>
                <c:pt idx="27">
                  <c:v>43</c:v>
                </c:pt>
                <c:pt idx="28">
                  <c:v>29</c:v>
                </c:pt>
                <c:pt idx="29">
                  <c:v>16</c:v>
                </c:pt>
                <c:pt idx="30">
                  <c:v>1</c:v>
                </c:pt>
                <c:pt idx="31">
                  <c:v>4</c:v>
                </c:pt>
                <c:pt idx="32">
                  <c:v>0</c:v>
                </c:pt>
                <c:pt idx="33">
                  <c:v>28</c:v>
                </c:pt>
                <c:pt idx="34">
                  <c:v>24</c:v>
                </c:pt>
                <c:pt idx="35">
                  <c:v>0</c:v>
                </c:pt>
                <c:pt idx="36">
                  <c:v>6</c:v>
                </c:pt>
                <c:pt idx="37">
                  <c:v>2</c:v>
                </c:pt>
                <c:pt idx="38">
                  <c:v>0</c:v>
                </c:pt>
                <c:pt idx="39">
                  <c:v>3</c:v>
                </c:pt>
                <c:pt idx="40">
                  <c:v>4</c:v>
                </c:pt>
                <c:pt idx="41">
                  <c:v>28</c:v>
                </c:pt>
                <c:pt idx="42">
                  <c:v>3</c:v>
                </c:pt>
                <c:pt idx="43">
                  <c:v>6</c:v>
                </c:pt>
                <c:pt idx="44">
                  <c:v>71</c:v>
                </c:pt>
                <c:pt idx="45">
                  <c:v>108</c:v>
                </c:pt>
                <c:pt idx="46">
                  <c:v>80</c:v>
                </c:pt>
                <c:pt idx="47">
                  <c:v>53</c:v>
                </c:pt>
                <c:pt idx="48">
                  <c:v>728</c:v>
                </c:pt>
                <c:pt idx="49">
                  <c:v>164</c:v>
                </c:pt>
                <c:pt idx="50">
                  <c:v>53</c:v>
                </c:pt>
                <c:pt idx="51">
                  <c:v>289</c:v>
                </c:pt>
                <c:pt idx="52">
                  <c:v>700</c:v>
                </c:pt>
                <c:pt idx="53">
                  <c:v>243</c:v>
                </c:pt>
                <c:pt idx="54">
                  <c:v>1226</c:v>
                </c:pt>
                <c:pt idx="55">
                  <c:v>122</c:v>
                </c:pt>
                <c:pt idx="56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9-4561-8165-89FE8698A3E8}"/>
            </c:ext>
          </c:extLst>
        </c:ser>
        <c:ser>
          <c:idx val="1"/>
          <c:order val="1"/>
          <c:tx>
            <c:strRef>
              <c:f>DATA!$AG$2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DATA!$AE$3:$AE$59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DATA!$AG$3:$AG$59</c:f>
              <c:numCache>
                <c:formatCode>General</c:formatCode>
                <c:ptCount val="57"/>
                <c:pt idx="1">
                  <c:v>6</c:v>
                </c:pt>
                <c:pt idx="3">
                  <c:v>47</c:v>
                </c:pt>
                <c:pt idx="4">
                  <c:v>23</c:v>
                </c:pt>
                <c:pt idx="5">
                  <c:v>0</c:v>
                </c:pt>
                <c:pt idx="10">
                  <c:v>130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10</c:v>
                </c:pt>
                <c:pt idx="17">
                  <c:v>9</c:v>
                </c:pt>
                <c:pt idx="18">
                  <c:v>0</c:v>
                </c:pt>
                <c:pt idx="19">
                  <c:v>0</c:v>
                </c:pt>
                <c:pt idx="21">
                  <c:v>40</c:v>
                </c:pt>
                <c:pt idx="22">
                  <c:v>19</c:v>
                </c:pt>
                <c:pt idx="23">
                  <c:v>22</c:v>
                </c:pt>
                <c:pt idx="24">
                  <c:v>17</c:v>
                </c:pt>
                <c:pt idx="25">
                  <c:v>0</c:v>
                </c:pt>
                <c:pt idx="26">
                  <c:v>11</c:v>
                </c:pt>
                <c:pt idx="28">
                  <c:v>4</c:v>
                </c:pt>
                <c:pt idx="29">
                  <c:v>15</c:v>
                </c:pt>
                <c:pt idx="30">
                  <c:v>2</c:v>
                </c:pt>
                <c:pt idx="31">
                  <c:v>4</c:v>
                </c:pt>
                <c:pt idx="32">
                  <c:v>0</c:v>
                </c:pt>
                <c:pt idx="33">
                  <c:v>32</c:v>
                </c:pt>
                <c:pt idx="34">
                  <c:v>8</c:v>
                </c:pt>
                <c:pt idx="35">
                  <c:v>0</c:v>
                </c:pt>
                <c:pt idx="36">
                  <c:v>55</c:v>
                </c:pt>
                <c:pt idx="37">
                  <c:v>23</c:v>
                </c:pt>
                <c:pt idx="38">
                  <c:v>0</c:v>
                </c:pt>
                <c:pt idx="39">
                  <c:v>0</c:v>
                </c:pt>
                <c:pt idx="40">
                  <c:v>9</c:v>
                </c:pt>
                <c:pt idx="41">
                  <c:v>12</c:v>
                </c:pt>
                <c:pt idx="42">
                  <c:v>0</c:v>
                </c:pt>
                <c:pt idx="43">
                  <c:v>107</c:v>
                </c:pt>
                <c:pt idx="44">
                  <c:v>10</c:v>
                </c:pt>
                <c:pt idx="45">
                  <c:v>223</c:v>
                </c:pt>
                <c:pt idx="46">
                  <c:v>76</c:v>
                </c:pt>
                <c:pt idx="47">
                  <c:v>13</c:v>
                </c:pt>
                <c:pt idx="48">
                  <c:v>40</c:v>
                </c:pt>
                <c:pt idx="49">
                  <c:v>24</c:v>
                </c:pt>
                <c:pt idx="50">
                  <c:v>148</c:v>
                </c:pt>
                <c:pt idx="51">
                  <c:v>178</c:v>
                </c:pt>
                <c:pt idx="52">
                  <c:v>18</c:v>
                </c:pt>
                <c:pt idx="53">
                  <c:v>114</c:v>
                </c:pt>
                <c:pt idx="54">
                  <c:v>320</c:v>
                </c:pt>
                <c:pt idx="55">
                  <c:v>171</c:v>
                </c:pt>
                <c:pt idx="56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9-4561-8165-89FE8698A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1999"/>
        <c:axId val="1"/>
      </c:barChart>
      <c:catAx>
        <c:axId val="195911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1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Kricka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DATA!$AI$2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DATA!$AH$3:$AH$59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DATA!$AI$3:$AI$59</c:f>
              <c:numCache>
                <c:formatCode>General</c:formatCode>
                <c:ptCount val="57"/>
                <c:pt idx="0">
                  <c:v>190</c:v>
                </c:pt>
                <c:pt idx="1">
                  <c:v>14</c:v>
                </c:pt>
                <c:pt idx="3">
                  <c:v>57</c:v>
                </c:pt>
                <c:pt idx="4">
                  <c:v>27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108</c:v>
                </c:pt>
                <c:pt idx="19">
                  <c:v>0</c:v>
                </c:pt>
                <c:pt idx="20">
                  <c:v>20</c:v>
                </c:pt>
                <c:pt idx="21">
                  <c:v>45</c:v>
                </c:pt>
                <c:pt idx="22">
                  <c:v>5</c:v>
                </c:pt>
                <c:pt idx="23">
                  <c:v>7</c:v>
                </c:pt>
                <c:pt idx="24">
                  <c:v>14</c:v>
                </c:pt>
                <c:pt idx="25">
                  <c:v>4</c:v>
                </c:pt>
                <c:pt idx="26">
                  <c:v>0</c:v>
                </c:pt>
                <c:pt idx="27">
                  <c:v>21</c:v>
                </c:pt>
                <c:pt idx="28">
                  <c:v>28</c:v>
                </c:pt>
                <c:pt idx="29">
                  <c:v>39</c:v>
                </c:pt>
                <c:pt idx="30">
                  <c:v>15</c:v>
                </c:pt>
                <c:pt idx="31">
                  <c:v>0</c:v>
                </c:pt>
                <c:pt idx="32">
                  <c:v>35</c:v>
                </c:pt>
                <c:pt idx="33">
                  <c:v>9</c:v>
                </c:pt>
                <c:pt idx="34">
                  <c:v>10</c:v>
                </c:pt>
                <c:pt idx="35">
                  <c:v>22</c:v>
                </c:pt>
                <c:pt idx="36">
                  <c:v>6</c:v>
                </c:pt>
                <c:pt idx="37">
                  <c:v>58</c:v>
                </c:pt>
                <c:pt idx="38">
                  <c:v>130</c:v>
                </c:pt>
                <c:pt idx="39">
                  <c:v>16</c:v>
                </c:pt>
                <c:pt idx="40">
                  <c:v>29</c:v>
                </c:pt>
                <c:pt idx="41">
                  <c:v>125</c:v>
                </c:pt>
                <c:pt idx="42">
                  <c:v>49</c:v>
                </c:pt>
                <c:pt idx="43">
                  <c:v>2</c:v>
                </c:pt>
                <c:pt idx="44">
                  <c:v>348</c:v>
                </c:pt>
                <c:pt idx="45">
                  <c:v>57</c:v>
                </c:pt>
                <c:pt idx="46">
                  <c:v>41</c:v>
                </c:pt>
                <c:pt idx="47">
                  <c:v>156</c:v>
                </c:pt>
                <c:pt idx="48">
                  <c:v>213</c:v>
                </c:pt>
                <c:pt idx="49">
                  <c:v>26</c:v>
                </c:pt>
                <c:pt idx="50">
                  <c:v>153</c:v>
                </c:pt>
                <c:pt idx="51">
                  <c:v>142</c:v>
                </c:pt>
                <c:pt idx="52">
                  <c:v>783</c:v>
                </c:pt>
                <c:pt idx="53">
                  <c:v>829</c:v>
                </c:pt>
                <c:pt idx="54">
                  <c:v>2664</c:v>
                </c:pt>
                <c:pt idx="55">
                  <c:v>438</c:v>
                </c:pt>
                <c:pt idx="56">
                  <c:v>1243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C-4AA8-812B-C5884110218E}"/>
            </c:ext>
          </c:extLst>
        </c:ser>
        <c:ser>
          <c:idx val="1"/>
          <c:order val="1"/>
          <c:tx>
            <c:strRef>
              <c:f>DATA!$AJ$2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DATA!$AH$3:$AH$59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DATA!$AJ$3:$AJ$59</c:f>
              <c:numCache>
                <c:formatCode>General</c:formatCode>
                <c:ptCount val="57"/>
                <c:pt idx="0">
                  <c:v>4</c:v>
                </c:pt>
                <c:pt idx="1">
                  <c:v>13</c:v>
                </c:pt>
                <c:pt idx="2">
                  <c:v>84</c:v>
                </c:pt>
                <c:pt idx="3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9</c:v>
                </c:pt>
                <c:pt idx="17">
                  <c:v>23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92</c:v>
                </c:pt>
                <c:pt idx="22">
                  <c:v>0</c:v>
                </c:pt>
                <c:pt idx="23">
                  <c:v>20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27</c:v>
                </c:pt>
                <c:pt idx="28">
                  <c:v>20</c:v>
                </c:pt>
                <c:pt idx="29">
                  <c:v>0</c:v>
                </c:pt>
                <c:pt idx="30">
                  <c:v>0</c:v>
                </c:pt>
                <c:pt idx="31">
                  <c:v>18</c:v>
                </c:pt>
                <c:pt idx="32">
                  <c:v>0</c:v>
                </c:pt>
                <c:pt idx="33">
                  <c:v>12</c:v>
                </c:pt>
                <c:pt idx="34">
                  <c:v>10</c:v>
                </c:pt>
                <c:pt idx="35">
                  <c:v>122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29</c:v>
                </c:pt>
                <c:pt idx="42">
                  <c:v>0</c:v>
                </c:pt>
                <c:pt idx="43">
                  <c:v>4</c:v>
                </c:pt>
                <c:pt idx="44">
                  <c:v>43</c:v>
                </c:pt>
                <c:pt idx="45">
                  <c:v>290</c:v>
                </c:pt>
                <c:pt idx="46">
                  <c:v>185</c:v>
                </c:pt>
                <c:pt idx="47">
                  <c:v>92</c:v>
                </c:pt>
                <c:pt idx="48">
                  <c:v>155</c:v>
                </c:pt>
                <c:pt idx="49">
                  <c:v>0</c:v>
                </c:pt>
                <c:pt idx="50">
                  <c:v>403</c:v>
                </c:pt>
                <c:pt idx="51">
                  <c:v>93</c:v>
                </c:pt>
                <c:pt idx="52">
                  <c:v>41</c:v>
                </c:pt>
                <c:pt idx="53">
                  <c:v>73</c:v>
                </c:pt>
                <c:pt idx="54">
                  <c:v>441</c:v>
                </c:pt>
                <c:pt idx="55">
                  <c:v>522</c:v>
                </c:pt>
                <c:pt idx="56">
                  <c:v>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C-4AA8-812B-C58841102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8799"/>
        <c:axId val="1"/>
      </c:barChart>
      <c:catAx>
        <c:axId val="195918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8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Storskarv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DATA!$AL$2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DATA!$AK$3:$AK$59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DATA!$AL$3:$AL$59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6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13</c:v>
                </c:pt>
                <c:pt idx="16">
                  <c:v>27</c:v>
                </c:pt>
                <c:pt idx="17">
                  <c:v>24</c:v>
                </c:pt>
                <c:pt idx="18">
                  <c:v>32</c:v>
                </c:pt>
                <c:pt idx="19">
                  <c:v>42</c:v>
                </c:pt>
                <c:pt idx="20">
                  <c:v>35</c:v>
                </c:pt>
                <c:pt idx="21">
                  <c:v>101</c:v>
                </c:pt>
                <c:pt idx="22">
                  <c:v>82</c:v>
                </c:pt>
                <c:pt idx="23">
                  <c:v>80</c:v>
                </c:pt>
                <c:pt idx="24">
                  <c:v>80</c:v>
                </c:pt>
                <c:pt idx="25">
                  <c:v>72</c:v>
                </c:pt>
                <c:pt idx="26">
                  <c:v>88</c:v>
                </c:pt>
                <c:pt idx="27">
                  <c:v>61</c:v>
                </c:pt>
                <c:pt idx="28">
                  <c:v>65</c:v>
                </c:pt>
                <c:pt idx="29">
                  <c:v>123</c:v>
                </c:pt>
                <c:pt idx="30">
                  <c:v>66</c:v>
                </c:pt>
                <c:pt idx="31">
                  <c:v>72</c:v>
                </c:pt>
                <c:pt idx="32">
                  <c:v>66</c:v>
                </c:pt>
                <c:pt idx="33">
                  <c:v>97</c:v>
                </c:pt>
                <c:pt idx="34">
                  <c:v>86</c:v>
                </c:pt>
                <c:pt idx="35">
                  <c:v>0</c:v>
                </c:pt>
                <c:pt idx="36">
                  <c:v>57</c:v>
                </c:pt>
                <c:pt idx="37">
                  <c:v>66</c:v>
                </c:pt>
                <c:pt idx="38">
                  <c:v>37</c:v>
                </c:pt>
                <c:pt idx="39">
                  <c:v>43</c:v>
                </c:pt>
                <c:pt idx="40">
                  <c:v>50</c:v>
                </c:pt>
                <c:pt idx="41">
                  <c:v>53</c:v>
                </c:pt>
                <c:pt idx="42">
                  <c:v>51</c:v>
                </c:pt>
                <c:pt idx="43">
                  <c:v>64</c:v>
                </c:pt>
                <c:pt idx="44">
                  <c:v>23</c:v>
                </c:pt>
                <c:pt idx="45">
                  <c:v>76</c:v>
                </c:pt>
                <c:pt idx="46">
                  <c:v>41</c:v>
                </c:pt>
                <c:pt idx="47">
                  <c:v>162</c:v>
                </c:pt>
                <c:pt idx="48">
                  <c:v>114</c:v>
                </c:pt>
                <c:pt idx="49">
                  <c:v>184</c:v>
                </c:pt>
                <c:pt idx="50">
                  <c:v>43</c:v>
                </c:pt>
                <c:pt idx="51">
                  <c:v>69</c:v>
                </c:pt>
                <c:pt idx="52">
                  <c:v>389</c:v>
                </c:pt>
                <c:pt idx="53">
                  <c:v>254</c:v>
                </c:pt>
                <c:pt idx="54">
                  <c:v>45</c:v>
                </c:pt>
                <c:pt idx="55">
                  <c:v>36</c:v>
                </c:pt>
                <c:pt idx="56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9-40B8-9F03-27BCE14AF75D}"/>
            </c:ext>
          </c:extLst>
        </c:ser>
        <c:ser>
          <c:idx val="1"/>
          <c:order val="1"/>
          <c:tx>
            <c:strRef>
              <c:f>DATA!$AM$2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DATA!$AK$3:$AK$59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DATA!$AM$3:$AM$59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7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24</c:v>
                </c:pt>
                <c:pt idx="15">
                  <c:v>43</c:v>
                </c:pt>
                <c:pt idx="16">
                  <c:v>19</c:v>
                </c:pt>
                <c:pt idx="17">
                  <c:v>31</c:v>
                </c:pt>
                <c:pt idx="18">
                  <c:v>43</c:v>
                </c:pt>
                <c:pt idx="19">
                  <c:v>34</c:v>
                </c:pt>
                <c:pt idx="20">
                  <c:v>46</c:v>
                </c:pt>
                <c:pt idx="21">
                  <c:v>20</c:v>
                </c:pt>
                <c:pt idx="22">
                  <c:v>43</c:v>
                </c:pt>
                <c:pt idx="23">
                  <c:v>59</c:v>
                </c:pt>
                <c:pt idx="24">
                  <c:v>59</c:v>
                </c:pt>
                <c:pt idx="25">
                  <c:v>71</c:v>
                </c:pt>
                <c:pt idx="26">
                  <c:v>66</c:v>
                </c:pt>
                <c:pt idx="27">
                  <c:v>78</c:v>
                </c:pt>
                <c:pt idx="28">
                  <c:v>68</c:v>
                </c:pt>
                <c:pt idx="29">
                  <c:v>27</c:v>
                </c:pt>
                <c:pt idx="30">
                  <c:v>57</c:v>
                </c:pt>
                <c:pt idx="31">
                  <c:v>46</c:v>
                </c:pt>
                <c:pt idx="32">
                  <c:v>19</c:v>
                </c:pt>
                <c:pt idx="33">
                  <c:v>56</c:v>
                </c:pt>
                <c:pt idx="34">
                  <c:v>22</c:v>
                </c:pt>
                <c:pt idx="35">
                  <c:v>0</c:v>
                </c:pt>
                <c:pt idx="36">
                  <c:v>23</c:v>
                </c:pt>
                <c:pt idx="37">
                  <c:v>16</c:v>
                </c:pt>
                <c:pt idx="38">
                  <c:v>12</c:v>
                </c:pt>
                <c:pt idx="39">
                  <c:v>8</c:v>
                </c:pt>
                <c:pt idx="40">
                  <c:v>3</c:v>
                </c:pt>
                <c:pt idx="41">
                  <c:v>16</c:v>
                </c:pt>
                <c:pt idx="42">
                  <c:v>9</c:v>
                </c:pt>
                <c:pt idx="43">
                  <c:v>5</c:v>
                </c:pt>
                <c:pt idx="44">
                  <c:v>11</c:v>
                </c:pt>
                <c:pt idx="45">
                  <c:v>16</c:v>
                </c:pt>
                <c:pt idx="46">
                  <c:v>41</c:v>
                </c:pt>
                <c:pt idx="47">
                  <c:v>13</c:v>
                </c:pt>
                <c:pt idx="48">
                  <c:v>17</c:v>
                </c:pt>
                <c:pt idx="49">
                  <c:v>11</c:v>
                </c:pt>
                <c:pt idx="50">
                  <c:v>35</c:v>
                </c:pt>
                <c:pt idx="51">
                  <c:v>33</c:v>
                </c:pt>
                <c:pt idx="52">
                  <c:v>12</c:v>
                </c:pt>
                <c:pt idx="53">
                  <c:v>38</c:v>
                </c:pt>
                <c:pt idx="54">
                  <c:v>240</c:v>
                </c:pt>
                <c:pt idx="55">
                  <c:v>239</c:v>
                </c:pt>
                <c:pt idx="56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9-40B8-9F03-27BCE14AF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9999"/>
        <c:axId val="1"/>
      </c:barChart>
      <c:catAx>
        <c:axId val="19591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9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Storskarv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DATA!$AO$2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DATA!$AN$3:$AN$59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DATA!$AO$3:$AO$59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15</c:v>
                </c:pt>
                <c:pt idx="16">
                  <c:v>20</c:v>
                </c:pt>
                <c:pt idx="17">
                  <c:v>6</c:v>
                </c:pt>
                <c:pt idx="18">
                  <c:v>45</c:v>
                </c:pt>
                <c:pt idx="19">
                  <c:v>70</c:v>
                </c:pt>
                <c:pt idx="20">
                  <c:v>60</c:v>
                </c:pt>
                <c:pt idx="21">
                  <c:v>97</c:v>
                </c:pt>
                <c:pt idx="22">
                  <c:v>130</c:v>
                </c:pt>
                <c:pt idx="23">
                  <c:v>79</c:v>
                </c:pt>
                <c:pt idx="24">
                  <c:v>92</c:v>
                </c:pt>
                <c:pt idx="25">
                  <c:v>43</c:v>
                </c:pt>
                <c:pt idx="26">
                  <c:v>61</c:v>
                </c:pt>
                <c:pt idx="27">
                  <c:v>101</c:v>
                </c:pt>
                <c:pt idx="28">
                  <c:v>77</c:v>
                </c:pt>
                <c:pt idx="29">
                  <c:v>123</c:v>
                </c:pt>
                <c:pt idx="30">
                  <c:v>40</c:v>
                </c:pt>
                <c:pt idx="31">
                  <c:v>27</c:v>
                </c:pt>
                <c:pt idx="32">
                  <c:v>82</c:v>
                </c:pt>
                <c:pt idx="33">
                  <c:v>55</c:v>
                </c:pt>
                <c:pt idx="34">
                  <c:v>36</c:v>
                </c:pt>
                <c:pt idx="35">
                  <c:v>23</c:v>
                </c:pt>
                <c:pt idx="36">
                  <c:v>33</c:v>
                </c:pt>
                <c:pt idx="37">
                  <c:v>77</c:v>
                </c:pt>
                <c:pt idx="38">
                  <c:v>54</c:v>
                </c:pt>
                <c:pt idx="39">
                  <c:v>65</c:v>
                </c:pt>
                <c:pt idx="40">
                  <c:v>43</c:v>
                </c:pt>
                <c:pt idx="41">
                  <c:v>76</c:v>
                </c:pt>
                <c:pt idx="42">
                  <c:v>79</c:v>
                </c:pt>
                <c:pt idx="43">
                  <c:v>68</c:v>
                </c:pt>
                <c:pt idx="44">
                  <c:v>46</c:v>
                </c:pt>
                <c:pt idx="45">
                  <c:v>134</c:v>
                </c:pt>
                <c:pt idx="46">
                  <c:v>211</c:v>
                </c:pt>
                <c:pt idx="47">
                  <c:v>105</c:v>
                </c:pt>
                <c:pt idx="48">
                  <c:v>164</c:v>
                </c:pt>
                <c:pt idx="49">
                  <c:v>167</c:v>
                </c:pt>
                <c:pt idx="50">
                  <c:v>409</c:v>
                </c:pt>
                <c:pt idx="51">
                  <c:v>57</c:v>
                </c:pt>
                <c:pt idx="52">
                  <c:v>17</c:v>
                </c:pt>
                <c:pt idx="53">
                  <c:v>273</c:v>
                </c:pt>
                <c:pt idx="54">
                  <c:v>37</c:v>
                </c:pt>
                <c:pt idx="55">
                  <c:v>257</c:v>
                </c:pt>
                <c:pt idx="56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A8-4E4D-B830-3762F92A9280}"/>
            </c:ext>
          </c:extLst>
        </c:ser>
        <c:ser>
          <c:idx val="1"/>
          <c:order val="1"/>
          <c:tx>
            <c:strRef>
              <c:f>DATA!$AP$2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DATA!$AN$3:$AN$59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DATA!$AP$3:$AP$59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25</c:v>
                </c:pt>
                <c:pt idx="16">
                  <c:v>18</c:v>
                </c:pt>
                <c:pt idx="17">
                  <c:v>45</c:v>
                </c:pt>
                <c:pt idx="18">
                  <c:v>34</c:v>
                </c:pt>
                <c:pt idx="19">
                  <c:v>16</c:v>
                </c:pt>
                <c:pt idx="20">
                  <c:v>24</c:v>
                </c:pt>
                <c:pt idx="21">
                  <c:v>21</c:v>
                </c:pt>
                <c:pt idx="22">
                  <c:v>20</c:v>
                </c:pt>
                <c:pt idx="23">
                  <c:v>56</c:v>
                </c:pt>
                <c:pt idx="24">
                  <c:v>39</c:v>
                </c:pt>
                <c:pt idx="25">
                  <c:v>33</c:v>
                </c:pt>
                <c:pt idx="26">
                  <c:v>26</c:v>
                </c:pt>
                <c:pt idx="27">
                  <c:v>24</c:v>
                </c:pt>
                <c:pt idx="28">
                  <c:v>11</c:v>
                </c:pt>
                <c:pt idx="29">
                  <c:v>27</c:v>
                </c:pt>
                <c:pt idx="30">
                  <c:v>36</c:v>
                </c:pt>
                <c:pt idx="31">
                  <c:v>27</c:v>
                </c:pt>
                <c:pt idx="32">
                  <c:v>13</c:v>
                </c:pt>
                <c:pt idx="33">
                  <c:v>28</c:v>
                </c:pt>
                <c:pt idx="34">
                  <c:v>35</c:v>
                </c:pt>
                <c:pt idx="35">
                  <c:v>20</c:v>
                </c:pt>
                <c:pt idx="36">
                  <c:v>26</c:v>
                </c:pt>
                <c:pt idx="37">
                  <c:v>3</c:v>
                </c:pt>
                <c:pt idx="38">
                  <c:v>10</c:v>
                </c:pt>
                <c:pt idx="39">
                  <c:v>20</c:v>
                </c:pt>
                <c:pt idx="40">
                  <c:v>30</c:v>
                </c:pt>
                <c:pt idx="41">
                  <c:v>14</c:v>
                </c:pt>
                <c:pt idx="42">
                  <c:v>9</c:v>
                </c:pt>
                <c:pt idx="43">
                  <c:v>5</c:v>
                </c:pt>
                <c:pt idx="44">
                  <c:v>10</c:v>
                </c:pt>
                <c:pt idx="45">
                  <c:v>7</c:v>
                </c:pt>
                <c:pt idx="46">
                  <c:v>10</c:v>
                </c:pt>
                <c:pt idx="47">
                  <c:v>5</c:v>
                </c:pt>
                <c:pt idx="48">
                  <c:v>82</c:v>
                </c:pt>
                <c:pt idx="49">
                  <c:v>33</c:v>
                </c:pt>
                <c:pt idx="50">
                  <c:v>20</c:v>
                </c:pt>
                <c:pt idx="51">
                  <c:v>392</c:v>
                </c:pt>
                <c:pt idx="52">
                  <c:v>438</c:v>
                </c:pt>
                <c:pt idx="53">
                  <c:v>101</c:v>
                </c:pt>
                <c:pt idx="54">
                  <c:v>330</c:v>
                </c:pt>
                <c:pt idx="55">
                  <c:v>31</c:v>
                </c:pt>
                <c:pt idx="56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A8-4E4D-B830-3762F92A92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4399"/>
        <c:axId val="1"/>
      </c:barChart>
      <c:catAx>
        <c:axId val="195924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4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Skedand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DATA!$AR$2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DATA!$AQ$3:$AQ$59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DATA!$AR$3:$AR$59</c:f>
              <c:numCache>
                <c:formatCode>General</c:formatCode>
                <c:ptCount val="57"/>
                <c:pt idx="3">
                  <c:v>1</c:v>
                </c:pt>
                <c:pt idx="5">
                  <c:v>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7">
                  <c:v>14</c:v>
                </c:pt>
                <c:pt idx="28">
                  <c:v>40</c:v>
                </c:pt>
                <c:pt idx="29">
                  <c:v>0</c:v>
                </c:pt>
                <c:pt idx="30">
                  <c:v>30</c:v>
                </c:pt>
                <c:pt idx="31">
                  <c:v>2</c:v>
                </c:pt>
                <c:pt idx="32">
                  <c:v>86</c:v>
                </c:pt>
                <c:pt idx="33">
                  <c:v>20</c:v>
                </c:pt>
                <c:pt idx="34">
                  <c:v>7</c:v>
                </c:pt>
                <c:pt idx="35">
                  <c:v>0</c:v>
                </c:pt>
                <c:pt idx="36">
                  <c:v>12</c:v>
                </c:pt>
                <c:pt idx="37">
                  <c:v>0</c:v>
                </c:pt>
                <c:pt idx="38">
                  <c:v>1</c:v>
                </c:pt>
                <c:pt idx="39">
                  <c:v>15</c:v>
                </c:pt>
                <c:pt idx="40">
                  <c:v>1</c:v>
                </c:pt>
                <c:pt idx="41">
                  <c:v>5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2</c:v>
                </c:pt>
                <c:pt idx="46">
                  <c:v>2</c:v>
                </c:pt>
                <c:pt idx="47">
                  <c:v>12</c:v>
                </c:pt>
                <c:pt idx="48">
                  <c:v>15</c:v>
                </c:pt>
                <c:pt idx="49">
                  <c:v>18</c:v>
                </c:pt>
                <c:pt idx="50">
                  <c:v>6</c:v>
                </c:pt>
                <c:pt idx="51">
                  <c:v>0</c:v>
                </c:pt>
                <c:pt idx="52">
                  <c:v>2</c:v>
                </c:pt>
                <c:pt idx="53">
                  <c:v>3</c:v>
                </c:pt>
                <c:pt idx="54">
                  <c:v>16</c:v>
                </c:pt>
                <c:pt idx="55">
                  <c:v>0</c:v>
                </c:pt>
                <c:pt idx="5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3-4902-B949-C17F2AC44F96}"/>
            </c:ext>
          </c:extLst>
        </c:ser>
        <c:ser>
          <c:idx val="1"/>
          <c:order val="1"/>
          <c:tx>
            <c:strRef>
              <c:f>DATA!$AS$2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DATA!$AQ$3:$AQ$59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DATA!$AS$3:$AS$59</c:f>
              <c:numCache>
                <c:formatCode>General</c:formatCode>
                <c:ptCount val="57"/>
                <c:pt idx="1">
                  <c:v>14</c:v>
                </c:pt>
                <c:pt idx="2">
                  <c:v>55</c:v>
                </c:pt>
                <c:pt idx="3">
                  <c:v>289</c:v>
                </c:pt>
                <c:pt idx="4">
                  <c:v>177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22">
                  <c:v>13</c:v>
                </c:pt>
                <c:pt idx="23">
                  <c:v>32</c:v>
                </c:pt>
                <c:pt idx="24">
                  <c:v>9</c:v>
                </c:pt>
                <c:pt idx="26">
                  <c:v>25</c:v>
                </c:pt>
                <c:pt idx="28">
                  <c:v>31</c:v>
                </c:pt>
                <c:pt idx="29">
                  <c:v>10</c:v>
                </c:pt>
                <c:pt idx="30">
                  <c:v>5</c:v>
                </c:pt>
                <c:pt idx="31">
                  <c:v>16</c:v>
                </c:pt>
                <c:pt idx="32">
                  <c:v>0</c:v>
                </c:pt>
                <c:pt idx="33">
                  <c:v>8</c:v>
                </c:pt>
                <c:pt idx="34">
                  <c:v>34</c:v>
                </c:pt>
                <c:pt idx="35">
                  <c:v>0</c:v>
                </c:pt>
                <c:pt idx="36">
                  <c:v>2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22</c:v>
                </c:pt>
                <c:pt idx="43">
                  <c:v>0</c:v>
                </c:pt>
                <c:pt idx="44">
                  <c:v>190</c:v>
                </c:pt>
                <c:pt idx="45">
                  <c:v>36</c:v>
                </c:pt>
                <c:pt idx="46">
                  <c:v>42</c:v>
                </c:pt>
                <c:pt idx="47">
                  <c:v>7</c:v>
                </c:pt>
                <c:pt idx="48">
                  <c:v>146</c:v>
                </c:pt>
                <c:pt idx="49">
                  <c:v>0</c:v>
                </c:pt>
                <c:pt idx="50">
                  <c:v>8</c:v>
                </c:pt>
                <c:pt idx="51">
                  <c:v>5</c:v>
                </c:pt>
                <c:pt idx="52">
                  <c:v>0</c:v>
                </c:pt>
                <c:pt idx="53">
                  <c:v>21</c:v>
                </c:pt>
                <c:pt idx="54">
                  <c:v>0</c:v>
                </c:pt>
                <c:pt idx="55">
                  <c:v>0</c:v>
                </c:pt>
                <c:pt idx="5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F3-4902-B949-C17F2AC44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9999"/>
        <c:axId val="1"/>
      </c:barChart>
      <c:catAx>
        <c:axId val="195909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9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Skedand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DATA!$AU$2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DATA!$AT$3:$AT$59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DATA!$AU$3:$AU$59</c:f>
              <c:numCache>
                <c:formatCode>General</c:formatCode>
                <c:ptCount val="57"/>
                <c:pt idx="0">
                  <c:v>53</c:v>
                </c:pt>
                <c:pt idx="1">
                  <c:v>2</c:v>
                </c:pt>
                <c:pt idx="2">
                  <c:v>1</c:v>
                </c:pt>
                <c:pt idx="3">
                  <c:v>125</c:v>
                </c:pt>
                <c:pt idx="4">
                  <c:v>56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9">
                  <c:v>3</c:v>
                </c:pt>
                <c:pt idx="24">
                  <c:v>9</c:v>
                </c:pt>
                <c:pt idx="27">
                  <c:v>40</c:v>
                </c:pt>
                <c:pt idx="29">
                  <c:v>5</c:v>
                </c:pt>
                <c:pt idx="30">
                  <c:v>3</c:v>
                </c:pt>
                <c:pt idx="31">
                  <c:v>0</c:v>
                </c:pt>
                <c:pt idx="32">
                  <c:v>60</c:v>
                </c:pt>
                <c:pt idx="33">
                  <c:v>184</c:v>
                </c:pt>
                <c:pt idx="34">
                  <c:v>23</c:v>
                </c:pt>
                <c:pt idx="35">
                  <c:v>28</c:v>
                </c:pt>
                <c:pt idx="36">
                  <c:v>34</c:v>
                </c:pt>
                <c:pt idx="37">
                  <c:v>8</c:v>
                </c:pt>
                <c:pt idx="38">
                  <c:v>16</c:v>
                </c:pt>
                <c:pt idx="39">
                  <c:v>0</c:v>
                </c:pt>
                <c:pt idx="40">
                  <c:v>188</c:v>
                </c:pt>
                <c:pt idx="41">
                  <c:v>112</c:v>
                </c:pt>
                <c:pt idx="42">
                  <c:v>30</c:v>
                </c:pt>
                <c:pt idx="43">
                  <c:v>49</c:v>
                </c:pt>
                <c:pt idx="44">
                  <c:v>20</c:v>
                </c:pt>
                <c:pt idx="45">
                  <c:v>0</c:v>
                </c:pt>
                <c:pt idx="46">
                  <c:v>1</c:v>
                </c:pt>
                <c:pt idx="47">
                  <c:v>5</c:v>
                </c:pt>
                <c:pt idx="48">
                  <c:v>10</c:v>
                </c:pt>
                <c:pt idx="49">
                  <c:v>29</c:v>
                </c:pt>
                <c:pt idx="50">
                  <c:v>18</c:v>
                </c:pt>
                <c:pt idx="51">
                  <c:v>8</c:v>
                </c:pt>
                <c:pt idx="52">
                  <c:v>0</c:v>
                </c:pt>
                <c:pt idx="53">
                  <c:v>1</c:v>
                </c:pt>
                <c:pt idx="54">
                  <c:v>424</c:v>
                </c:pt>
                <c:pt idx="55">
                  <c:v>19</c:v>
                </c:pt>
                <c:pt idx="5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9A-471A-8651-24990F24476E}"/>
            </c:ext>
          </c:extLst>
        </c:ser>
        <c:ser>
          <c:idx val="1"/>
          <c:order val="1"/>
          <c:tx>
            <c:strRef>
              <c:f>DATA!$AV$2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DATA!$AT$3:$AT$59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DATA!$AV$3:$AV$59</c:f>
              <c:numCache>
                <c:formatCode>General</c:formatCode>
                <c:ptCount val="57"/>
                <c:pt idx="1">
                  <c:v>207</c:v>
                </c:pt>
                <c:pt idx="2">
                  <c:v>131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23">
                  <c:v>30</c:v>
                </c:pt>
                <c:pt idx="24">
                  <c:v>1</c:v>
                </c:pt>
                <c:pt idx="27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76</c:v>
                </c:pt>
                <c:pt idx="40">
                  <c:v>0</c:v>
                </c:pt>
                <c:pt idx="41">
                  <c:v>8</c:v>
                </c:pt>
                <c:pt idx="42">
                  <c:v>30</c:v>
                </c:pt>
                <c:pt idx="43">
                  <c:v>0</c:v>
                </c:pt>
                <c:pt idx="44">
                  <c:v>1</c:v>
                </c:pt>
                <c:pt idx="45">
                  <c:v>30</c:v>
                </c:pt>
                <c:pt idx="46">
                  <c:v>21</c:v>
                </c:pt>
                <c:pt idx="47">
                  <c:v>0</c:v>
                </c:pt>
                <c:pt idx="48">
                  <c:v>0</c:v>
                </c:pt>
                <c:pt idx="49">
                  <c:v>128</c:v>
                </c:pt>
                <c:pt idx="50">
                  <c:v>13</c:v>
                </c:pt>
                <c:pt idx="51">
                  <c:v>0</c:v>
                </c:pt>
                <c:pt idx="52">
                  <c:v>0</c:v>
                </c:pt>
                <c:pt idx="53">
                  <c:v>9</c:v>
                </c:pt>
                <c:pt idx="54">
                  <c:v>11</c:v>
                </c:pt>
                <c:pt idx="55">
                  <c:v>31</c:v>
                </c:pt>
                <c:pt idx="56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9A-471A-8651-24990F244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3599"/>
        <c:axId val="1"/>
      </c:barChart>
      <c:catAx>
        <c:axId val="195923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3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Skäggdopping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DATA!$AX$2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DATA!$AW$3:$AW$59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DATA!$AX$3:$AX$59</c:f>
              <c:numCache>
                <c:formatCode>General</c:formatCode>
                <c:ptCount val="57"/>
                <c:pt idx="0">
                  <c:v>201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383</c:v>
                </c:pt>
                <c:pt idx="5">
                  <c:v>401</c:v>
                </c:pt>
                <c:pt idx="6">
                  <c:v>616</c:v>
                </c:pt>
                <c:pt idx="7">
                  <c:v>160</c:v>
                </c:pt>
                <c:pt idx="8">
                  <c:v>294</c:v>
                </c:pt>
                <c:pt idx="9">
                  <c:v>906</c:v>
                </c:pt>
                <c:pt idx="10">
                  <c:v>300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262</c:v>
                </c:pt>
                <c:pt idx="15">
                  <c:v>858</c:v>
                </c:pt>
                <c:pt idx="16">
                  <c:v>491</c:v>
                </c:pt>
                <c:pt idx="17">
                  <c:v>629</c:v>
                </c:pt>
                <c:pt idx="18">
                  <c:v>405</c:v>
                </c:pt>
                <c:pt idx="19">
                  <c:v>436</c:v>
                </c:pt>
                <c:pt idx="20">
                  <c:v>578</c:v>
                </c:pt>
                <c:pt idx="21">
                  <c:v>682</c:v>
                </c:pt>
                <c:pt idx="22">
                  <c:v>438</c:v>
                </c:pt>
                <c:pt idx="23">
                  <c:v>434</c:v>
                </c:pt>
                <c:pt idx="24">
                  <c:v>217</c:v>
                </c:pt>
                <c:pt idx="25">
                  <c:v>444</c:v>
                </c:pt>
                <c:pt idx="26">
                  <c:v>452</c:v>
                </c:pt>
                <c:pt idx="27">
                  <c:v>594</c:v>
                </c:pt>
                <c:pt idx="28">
                  <c:v>195</c:v>
                </c:pt>
                <c:pt idx="29">
                  <c:v>450</c:v>
                </c:pt>
                <c:pt idx="30">
                  <c:v>444</c:v>
                </c:pt>
                <c:pt idx="31">
                  <c:v>347</c:v>
                </c:pt>
                <c:pt idx="32">
                  <c:v>242</c:v>
                </c:pt>
                <c:pt idx="33">
                  <c:v>766</c:v>
                </c:pt>
                <c:pt idx="34">
                  <c:v>901</c:v>
                </c:pt>
                <c:pt idx="35">
                  <c:v>0</c:v>
                </c:pt>
                <c:pt idx="36">
                  <c:v>510</c:v>
                </c:pt>
                <c:pt idx="37">
                  <c:v>477</c:v>
                </c:pt>
                <c:pt idx="38">
                  <c:v>481</c:v>
                </c:pt>
                <c:pt idx="39">
                  <c:v>409</c:v>
                </c:pt>
                <c:pt idx="40">
                  <c:v>497</c:v>
                </c:pt>
                <c:pt idx="41">
                  <c:v>294</c:v>
                </c:pt>
                <c:pt idx="42">
                  <c:v>350</c:v>
                </c:pt>
                <c:pt idx="43">
                  <c:v>696</c:v>
                </c:pt>
                <c:pt idx="44">
                  <c:v>535</c:v>
                </c:pt>
                <c:pt idx="45">
                  <c:v>695</c:v>
                </c:pt>
                <c:pt idx="46">
                  <c:v>793</c:v>
                </c:pt>
                <c:pt idx="47">
                  <c:v>626</c:v>
                </c:pt>
                <c:pt idx="48">
                  <c:v>594</c:v>
                </c:pt>
                <c:pt idx="49">
                  <c:v>382</c:v>
                </c:pt>
                <c:pt idx="50">
                  <c:v>456</c:v>
                </c:pt>
                <c:pt idx="51">
                  <c:v>211</c:v>
                </c:pt>
                <c:pt idx="52">
                  <c:v>261</c:v>
                </c:pt>
                <c:pt idx="53">
                  <c:v>275</c:v>
                </c:pt>
                <c:pt idx="54">
                  <c:v>226</c:v>
                </c:pt>
                <c:pt idx="55">
                  <c:v>208</c:v>
                </c:pt>
                <c:pt idx="5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89E-8CFF-42B438965E5F}"/>
            </c:ext>
          </c:extLst>
        </c:ser>
        <c:ser>
          <c:idx val="1"/>
          <c:order val="1"/>
          <c:tx>
            <c:strRef>
              <c:f>DATA!$AY$2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DATA!$AW$3:$AW$59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DATA!$AY$3:$AY$59</c:f>
              <c:numCache>
                <c:formatCode>General</c:formatCode>
                <c:ptCount val="57"/>
                <c:pt idx="0">
                  <c:v>462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642</c:v>
                </c:pt>
                <c:pt idx="5">
                  <c:v>768</c:v>
                </c:pt>
                <c:pt idx="6">
                  <c:v>295</c:v>
                </c:pt>
                <c:pt idx="7">
                  <c:v>516</c:v>
                </c:pt>
                <c:pt idx="8">
                  <c:v>982</c:v>
                </c:pt>
                <c:pt idx="9">
                  <c:v>1126</c:v>
                </c:pt>
                <c:pt idx="10">
                  <c:v>300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357</c:v>
                </c:pt>
                <c:pt idx="15">
                  <c:v>755</c:v>
                </c:pt>
                <c:pt idx="16">
                  <c:v>333</c:v>
                </c:pt>
                <c:pt idx="17">
                  <c:v>500</c:v>
                </c:pt>
                <c:pt idx="18">
                  <c:v>451</c:v>
                </c:pt>
                <c:pt idx="19">
                  <c:v>331</c:v>
                </c:pt>
                <c:pt idx="20">
                  <c:v>523</c:v>
                </c:pt>
                <c:pt idx="21">
                  <c:v>559</c:v>
                </c:pt>
                <c:pt idx="22">
                  <c:v>316</c:v>
                </c:pt>
                <c:pt idx="23">
                  <c:v>305</c:v>
                </c:pt>
                <c:pt idx="24">
                  <c:v>478</c:v>
                </c:pt>
                <c:pt idx="25">
                  <c:v>499</c:v>
                </c:pt>
                <c:pt idx="26">
                  <c:v>576</c:v>
                </c:pt>
                <c:pt idx="27">
                  <c:v>205</c:v>
                </c:pt>
                <c:pt idx="28">
                  <c:v>53</c:v>
                </c:pt>
                <c:pt idx="29">
                  <c:v>210</c:v>
                </c:pt>
                <c:pt idx="30">
                  <c:v>403</c:v>
                </c:pt>
                <c:pt idx="31">
                  <c:v>120</c:v>
                </c:pt>
                <c:pt idx="32">
                  <c:v>143</c:v>
                </c:pt>
                <c:pt idx="33">
                  <c:v>448</c:v>
                </c:pt>
                <c:pt idx="34">
                  <c:v>730</c:v>
                </c:pt>
                <c:pt idx="35">
                  <c:v>0</c:v>
                </c:pt>
                <c:pt idx="36">
                  <c:v>217</c:v>
                </c:pt>
                <c:pt idx="37">
                  <c:v>93</c:v>
                </c:pt>
                <c:pt idx="38">
                  <c:v>213</c:v>
                </c:pt>
                <c:pt idx="39">
                  <c:v>25</c:v>
                </c:pt>
                <c:pt idx="40">
                  <c:v>139</c:v>
                </c:pt>
                <c:pt idx="41">
                  <c:v>58</c:v>
                </c:pt>
                <c:pt idx="42">
                  <c:v>118</c:v>
                </c:pt>
                <c:pt idx="43">
                  <c:v>289</c:v>
                </c:pt>
                <c:pt idx="44">
                  <c:v>83</c:v>
                </c:pt>
                <c:pt idx="45">
                  <c:v>152</c:v>
                </c:pt>
                <c:pt idx="46">
                  <c:v>318</c:v>
                </c:pt>
                <c:pt idx="47">
                  <c:v>122</c:v>
                </c:pt>
                <c:pt idx="48">
                  <c:v>131</c:v>
                </c:pt>
                <c:pt idx="49">
                  <c:v>135</c:v>
                </c:pt>
                <c:pt idx="50">
                  <c:v>164</c:v>
                </c:pt>
                <c:pt idx="51">
                  <c:v>336</c:v>
                </c:pt>
                <c:pt idx="52">
                  <c:v>280</c:v>
                </c:pt>
                <c:pt idx="53">
                  <c:v>84</c:v>
                </c:pt>
                <c:pt idx="54">
                  <c:v>116</c:v>
                </c:pt>
                <c:pt idx="55">
                  <c:v>300</c:v>
                </c:pt>
                <c:pt idx="56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58-489E-8CFF-42B438965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9599"/>
        <c:axId val="1"/>
      </c:barChart>
      <c:catAx>
        <c:axId val="195909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9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Skäggdopping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DATA!$BA$2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DATA!$AZ$3:$AZ$59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DATA!$BA$3:$BA$59</c:f>
              <c:numCache>
                <c:formatCode>General</c:formatCode>
                <c:ptCount val="57"/>
                <c:pt idx="0">
                  <c:v>106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124</c:v>
                </c:pt>
                <c:pt idx="5">
                  <c:v>241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360</c:v>
                </c:pt>
                <c:pt idx="15">
                  <c:v>199</c:v>
                </c:pt>
                <c:pt idx="16">
                  <c:v>363</c:v>
                </c:pt>
                <c:pt idx="17">
                  <c:v>333</c:v>
                </c:pt>
                <c:pt idx="18">
                  <c:v>180</c:v>
                </c:pt>
                <c:pt idx="19">
                  <c:v>111</c:v>
                </c:pt>
                <c:pt idx="20">
                  <c:v>412</c:v>
                </c:pt>
                <c:pt idx="21">
                  <c:v>355</c:v>
                </c:pt>
                <c:pt idx="22">
                  <c:v>310</c:v>
                </c:pt>
                <c:pt idx="23">
                  <c:v>382</c:v>
                </c:pt>
                <c:pt idx="24">
                  <c:v>180</c:v>
                </c:pt>
                <c:pt idx="25">
                  <c:v>121</c:v>
                </c:pt>
                <c:pt idx="26">
                  <c:v>107</c:v>
                </c:pt>
                <c:pt idx="27">
                  <c:v>235</c:v>
                </c:pt>
                <c:pt idx="28">
                  <c:v>92</c:v>
                </c:pt>
                <c:pt idx="29">
                  <c:v>240</c:v>
                </c:pt>
                <c:pt idx="30">
                  <c:v>194</c:v>
                </c:pt>
                <c:pt idx="31">
                  <c:v>503</c:v>
                </c:pt>
                <c:pt idx="32">
                  <c:v>286</c:v>
                </c:pt>
                <c:pt idx="33">
                  <c:v>493</c:v>
                </c:pt>
                <c:pt idx="34">
                  <c:v>882</c:v>
                </c:pt>
                <c:pt idx="35">
                  <c:v>877</c:v>
                </c:pt>
                <c:pt idx="36">
                  <c:v>488</c:v>
                </c:pt>
                <c:pt idx="37">
                  <c:v>195</c:v>
                </c:pt>
                <c:pt idx="38">
                  <c:v>579</c:v>
                </c:pt>
                <c:pt idx="39">
                  <c:v>157</c:v>
                </c:pt>
                <c:pt idx="40">
                  <c:v>217</c:v>
                </c:pt>
                <c:pt idx="41">
                  <c:v>187</c:v>
                </c:pt>
                <c:pt idx="42">
                  <c:v>154</c:v>
                </c:pt>
                <c:pt idx="43">
                  <c:v>705</c:v>
                </c:pt>
                <c:pt idx="44">
                  <c:v>287</c:v>
                </c:pt>
                <c:pt idx="45">
                  <c:v>372</c:v>
                </c:pt>
                <c:pt idx="46">
                  <c:v>264</c:v>
                </c:pt>
                <c:pt idx="47">
                  <c:v>109</c:v>
                </c:pt>
                <c:pt idx="48">
                  <c:v>397</c:v>
                </c:pt>
                <c:pt idx="49">
                  <c:v>210</c:v>
                </c:pt>
                <c:pt idx="50">
                  <c:v>145</c:v>
                </c:pt>
                <c:pt idx="51">
                  <c:v>55</c:v>
                </c:pt>
                <c:pt idx="52">
                  <c:v>41</c:v>
                </c:pt>
                <c:pt idx="53">
                  <c:v>231</c:v>
                </c:pt>
                <c:pt idx="54">
                  <c:v>102</c:v>
                </c:pt>
                <c:pt idx="55">
                  <c:v>102</c:v>
                </c:pt>
                <c:pt idx="5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7A-4F30-9434-61401509AFA7}"/>
            </c:ext>
          </c:extLst>
        </c:ser>
        <c:ser>
          <c:idx val="1"/>
          <c:order val="1"/>
          <c:tx>
            <c:strRef>
              <c:f>DATA!$BB$2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DATA!$AZ$3:$AZ$59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DATA!$BB$3:$BB$59</c:f>
              <c:numCache>
                <c:formatCode>General</c:formatCode>
                <c:ptCount val="57"/>
                <c:pt idx="0">
                  <c:v>208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167</c:v>
                </c:pt>
                <c:pt idx="5">
                  <c:v>311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291</c:v>
                </c:pt>
                <c:pt idx="15">
                  <c:v>326</c:v>
                </c:pt>
                <c:pt idx="16">
                  <c:v>404</c:v>
                </c:pt>
                <c:pt idx="17">
                  <c:v>456</c:v>
                </c:pt>
                <c:pt idx="18">
                  <c:v>340</c:v>
                </c:pt>
                <c:pt idx="19">
                  <c:v>421</c:v>
                </c:pt>
                <c:pt idx="20">
                  <c:v>444</c:v>
                </c:pt>
                <c:pt idx="21">
                  <c:v>527</c:v>
                </c:pt>
                <c:pt idx="22">
                  <c:v>135</c:v>
                </c:pt>
                <c:pt idx="23">
                  <c:v>538</c:v>
                </c:pt>
                <c:pt idx="24">
                  <c:v>644</c:v>
                </c:pt>
                <c:pt idx="25">
                  <c:v>404</c:v>
                </c:pt>
                <c:pt idx="26">
                  <c:v>144</c:v>
                </c:pt>
                <c:pt idx="27">
                  <c:v>419</c:v>
                </c:pt>
                <c:pt idx="28">
                  <c:v>38</c:v>
                </c:pt>
                <c:pt idx="29">
                  <c:v>162</c:v>
                </c:pt>
                <c:pt idx="30">
                  <c:v>296</c:v>
                </c:pt>
                <c:pt idx="31">
                  <c:v>152</c:v>
                </c:pt>
                <c:pt idx="32">
                  <c:v>344</c:v>
                </c:pt>
                <c:pt idx="33">
                  <c:v>461</c:v>
                </c:pt>
                <c:pt idx="34">
                  <c:v>210</c:v>
                </c:pt>
                <c:pt idx="35">
                  <c:v>315</c:v>
                </c:pt>
                <c:pt idx="36">
                  <c:v>87</c:v>
                </c:pt>
                <c:pt idx="37">
                  <c:v>178</c:v>
                </c:pt>
                <c:pt idx="38">
                  <c:v>107</c:v>
                </c:pt>
                <c:pt idx="39">
                  <c:v>123</c:v>
                </c:pt>
                <c:pt idx="40">
                  <c:v>169</c:v>
                </c:pt>
                <c:pt idx="41">
                  <c:v>143</c:v>
                </c:pt>
                <c:pt idx="42">
                  <c:v>171</c:v>
                </c:pt>
                <c:pt idx="43">
                  <c:v>371</c:v>
                </c:pt>
                <c:pt idx="44">
                  <c:v>224</c:v>
                </c:pt>
                <c:pt idx="45">
                  <c:v>149</c:v>
                </c:pt>
                <c:pt idx="46">
                  <c:v>239</c:v>
                </c:pt>
                <c:pt idx="47">
                  <c:v>49</c:v>
                </c:pt>
                <c:pt idx="48">
                  <c:v>147</c:v>
                </c:pt>
                <c:pt idx="49">
                  <c:v>110</c:v>
                </c:pt>
                <c:pt idx="50">
                  <c:v>378</c:v>
                </c:pt>
                <c:pt idx="51">
                  <c:v>308</c:v>
                </c:pt>
                <c:pt idx="52">
                  <c:v>136</c:v>
                </c:pt>
                <c:pt idx="53">
                  <c:v>135</c:v>
                </c:pt>
                <c:pt idx="54">
                  <c:v>129</c:v>
                </c:pt>
                <c:pt idx="55">
                  <c:v>225</c:v>
                </c:pt>
                <c:pt idx="56">
                  <c:v>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7A-4F30-9434-61401509AF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3199"/>
        <c:axId val="1"/>
      </c:barChart>
      <c:catAx>
        <c:axId val="195913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3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Sothöna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DATA!$BD$2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DATA!$BC$3:$BC$59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DATA!$BD$3:$BD$59</c:f>
              <c:numCache>
                <c:formatCode>General</c:formatCode>
                <c:ptCount val="57"/>
                <c:pt idx="0">
                  <c:v>287</c:v>
                </c:pt>
                <c:pt idx="1">
                  <c:v>0</c:v>
                </c:pt>
                <c:pt idx="2">
                  <c:v>0</c:v>
                </c:pt>
                <c:pt idx="3">
                  <c:v>65</c:v>
                </c:pt>
                <c:pt idx="4">
                  <c:v>16</c:v>
                </c:pt>
                <c:pt idx="5">
                  <c:v>20</c:v>
                </c:pt>
                <c:pt idx="6">
                  <c:v>8</c:v>
                </c:pt>
                <c:pt idx="7">
                  <c:v>7</c:v>
                </c:pt>
                <c:pt idx="8">
                  <c:v>4</c:v>
                </c:pt>
                <c:pt idx="9">
                  <c:v>1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18</c:v>
                </c:pt>
                <c:pt idx="24">
                  <c:v>18</c:v>
                </c:pt>
                <c:pt idx="25">
                  <c:v>17</c:v>
                </c:pt>
                <c:pt idx="26">
                  <c:v>53</c:v>
                </c:pt>
                <c:pt idx="27">
                  <c:v>81</c:v>
                </c:pt>
                <c:pt idx="28">
                  <c:v>91</c:v>
                </c:pt>
                <c:pt idx="29">
                  <c:v>112</c:v>
                </c:pt>
                <c:pt idx="30">
                  <c:v>55</c:v>
                </c:pt>
                <c:pt idx="31">
                  <c:v>24</c:v>
                </c:pt>
                <c:pt idx="32">
                  <c:v>76</c:v>
                </c:pt>
                <c:pt idx="33">
                  <c:v>18</c:v>
                </c:pt>
                <c:pt idx="34">
                  <c:v>56</c:v>
                </c:pt>
                <c:pt idx="35">
                  <c:v>0</c:v>
                </c:pt>
                <c:pt idx="36">
                  <c:v>6</c:v>
                </c:pt>
                <c:pt idx="37">
                  <c:v>11</c:v>
                </c:pt>
                <c:pt idx="38">
                  <c:v>3</c:v>
                </c:pt>
                <c:pt idx="39">
                  <c:v>0</c:v>
                </c:pt>
                <c:pt idx="40">
                  <c:v>5</c:v>
                </c:pt>
                <c:pt idx="41">
                  <c:v>82</c:v>
                </c:pt>
                <c:pt idx="42">
                  <c:v>29</c:v>
                </c:pt>
                <c:pt idx="43">
                  <c:v>5</c:v>
                </c:pt>
                <c:pt idx="44">
                  <c:v>14</c:v>
                </c:pt>
                <c:pt idx="45">
                  <c:v>14</c:v>
                </c:pt>
                <c:pt idx="46">
                  <c:v>139</c:v>
                </c:pt>
                <c:pt idx="47">
                  <c:v>189</c:v>
                </c:pt>
                <c:pt idx="48">
                  <c:v>142</c:v>
                </c:pt>
                <c:pt idx="49">
                  <c:v>362</c:v>
                </c:pt>
                <c:pt idx="50">
                  <c:v>112</c:v>
                </c:pt>
                <c:pt idx="51">
                  <c:v>55</c:v>
                </c:pt>
                <c:pt idx="52">
                  <c:v>256</c:v>
                </c:pt>
                <c:pt idx="53">
                  <c:v>548</c:v>
                </c:pt>
                <c:pt idx="54">
                  <c:v>1738</c:v>
                </c:pt>
                <c:pt idx="55">
                  <c:v>2160</c:v>
                </c:pt>
                <c:pt idx="56">
                  <c:v>2596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0-4D26-9007-3A15E544F408}"/>
            </c:ext>
          </c:extLst>
        </c:ser>
        <c:ser>
          <c:idx val="1"/>
          <c:order val="1"/>
          <c:tx>
            <c:strRef>
              <c:f>DATA!$BE$2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DATA!$BC$3:$BC$59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DATA!$BE$3:$BE$59</c:f>
              <c:numCache>
                <c:formatCode>General</c:formatCode>
                <c:ptCount val="57"/>
                <c:pt idx="0">
                  <c:v>282</c:v>
                </c:pt>
                <c:pt idx="1">
                  <c:v>0</c:v>
                </c:pt>
                <c:pt idx="2">
                  <c:v>0</c:v>
                </c:pt>
                <c:pt idx="3">
                  <c:v>270</c:v>
                </c:pt>
                <c:pt idx="4">
                  <c:v>196</c:v>
                </c:pt>
                <c:pt idx="5">
                  <c:v>2</c:v>
                </c:pt>
                <c:pt idx="6">
                  <c:v>45</c:v>
                </c:pt>
                <c:pt idx="7">
                  <c:v>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48</c:v>
                </c:pt>
                <c:pt idx="23">
                  <c:v>107</c:v>
                </c:pt>
                <c:pt idx="24">
                  <c:v>55</c:v>
                </c:pt>
                <c:pt idx="25">
                  <c:v>75</c:v>
                </c:pt>
                <c:pt idx="26">
                  <c:v>112</c:v>
                </c:pt>
                <c:pt idx="27">
                  <c:v>136</c:v>
                </c:pt>
                <c:pt idx="28">
                  <c:v>141</c:v>
                </c:pt>
                <c:pt idx="29">
                  <c:v>211</c:v>
                </c:pt>
                <c:pt idx="30">
                  <c:v>162</c:v>
                </c:pt>
                <c:pt idx="31">
                  <c:v>102</c:v>
                </c:pt>
                <c:pt idx="32">
                  <c:v>26</c:v>
                </c:pt>
                <c:pt idx="33">
                  <c:v>174</c:v>
                </c:pt>
                <c:pt idx="34">
                  <c:v>151</c:v>
                </c:pt>
                <c:pt idx="35">
                  <c:v>0</c:v>
                </c:pt>
                <c:pt idx="36">
                  <c:v>0</c:v>
                </c:pt>
                <c:pt idx="37">
                  <c:v>102</c:v>
                </c:pt>
                <c:pt idx="38">
                  <c:v>17</c:v>
                </c:pt>
                <c:pt idx="39">
                  <c:v>1</c:v>
                </c:pt>
                <c:pt idx="40">
                  <c:v>241</c:v>
                </c:pt>
                <c:pt idx="41">
                  <c:v>47</c:v>
                </c:pt>
                <c:pt idx="42">
                  <c:v>8</c:v>
                </c:pt>
                <c:pt idx="43">
                  <c:v>7</c:v>
                </c:pt>
                <c:pt idx="44">
                  <c:v>125</c:v>
                </c:pt>
                <c:pt idx="45">
                  <c:v>30</c:v>
                </c:pt>
                <c:pt idx="46">
                  <c:v>101</c:v>
                </c:pt>
                <c:pt idx="47">
                  <c:v>91</c:v>
                </c:pt>
                <c:pt idx="48">
                  <c:v>176</c:v>
                </c:pt>
                <c:pt idx="49">
                  <c:v>39</c:v>
                </c:pt>
                <c:pt idx="50">
                  <c:v>82</c:v>
                </c:pt>
                <c:pt idx="51">
                  <c:v>26</c:v>
                </c:pt>
                <c:pt idx="52">
                  <c:v>22</c:v>
                </c:pt>
                <c:pt idx="53">
                  <c:v>81</c:v>
                </c:pt>
                <c:pt idx="54">
                  <c:v>14</c:v>
                </c:pt>
                <c:pt idx="55">
                  <c:v>147</c:v>
                </c:pt>
                <c:pt idx="5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20-4D26-9007-3A15E544F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0399"/>
        <c:axId val="1"/>
      </c:barChart>
      <c:catAx>
        <c:axId val="19592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0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Bläsand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DATA!$E$2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DATA!$D$3:$D$59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DATA!$E$3:$E$59</c:f>
              <c:numCache>
                <c:formatCode>General</c:formatCode>
                <c:ptCount val="57"/>
                <c:pt idx="0">
                  <c:v>40</c:v>
                </c:pt>
                <c:pt idx="1">
                  <c:v>3</c:v>
                </c:pt>
                <c:pt idx="2">
                  <c:v>14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16</c:v>
                </c:pt>
                <c:pt idx="19">
                  <c:v>75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9</c:v>
                </c:pt>
                <c:pt idx="24">
                  <c:v>23</c:v>
                </c:pt>
                <c:pt idx="25">
                  <c:v>5</c:v>
                </c:pt>
                <c:pt idx="26">
                  <c:v>5</c:v>
                </c:pt>
                <c:pt idx="27">
                  <c:v>170</c:v>
                </c:pt>
                <c:pt idx="28">
                  <c:v>17</c:v>
                </c:pt>
                <c:pt idx="29">
                  <c:v>63</c:v>
                </c:pt>
                <c:pt idx="30">
                  <c:v>30</c:v>
                </c:pt>
                <c:pt idx="31">
                  <c:v>7</c:v>
                </c:pt>
                <c:pt idx="32">
                  <c:v>16</c:v>
                </c:pt>
                <c:pt idx="33">
                  <c:v>34</c:v>
                </c:pt>
                <c:pt idx="34">
                  <c:v>3</c:v>
                </c:pt>
                <c:pt idx="35">
                  <c:v>12</c:v>
                </c:pt>
                <c:pt idx="36">
                  <c:v>62</c:v>
                </c:pt>
                <c:pt idx="37">
                  <c:v>22</c:v>
                </c:pt>
                <c:pt idx="38">
                  <c:v>57</c:v>
                </c:pt>
                <c:pt idx="39">
                  <c:v>3</c:v>
                </c:pt>
                <c:pt idx="40">
                  <c:v>111</c:v>
                </c:pt>
                <c:pt idx="41">
                  <c:v>41</c:v>
                </c:pt>
                <c:pt idx="42">
                  <c:v>133</c:v>
                </c:pt>
                <c:pt idx="43">
                  <c:v>107</c:v>
                </c:pt>
                <c:pt idx="44">
                  <c:v>284</c:v>
                </c:pt>
                <c:pt idx="45">
                  <c:v>121</c:v>
                </c:pt>
                <c:pt idx="46">
                  <c:v>321</c:v>
                </c:pt>
                <c:pt idx="47">
                  <c:v>210</c:v>
                </c:pt>
                <c:pt idx="48">
                  <c:v>96</c:v>
                </c:pt>
                <c:pt idx="49">
                  <c:v>71</c:v>
                </c:pt>
                <c:pt idx="50">
                  <c:v>74</c:v>
                </c:pt>
                <c:pt idx="51">
                  <c:v>169</c:v>
                </c:pt>
                <c:pt idx="52">
                  <c:v>70</c:v>
                </c:pt>
                <c:pt idx="53">
                  <c:v>277</c:v>
                </c:pt>
                <c:pt idx="54">
                  <c:v>392</c:v>
                </c:pt>
                <c:pt idx="55">
                  <c:v>331</c:v>
                </c:pt>
                <c:pt idx="56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81-423F-ACC4-FC8FEBBDECF2}"/>
            </c:ext>
          </c:extLst>
        </c:ser>
        <c:ser>
          <c:idx val="1"/>
          <c:order val="1"/>
          <c:tx>
            <c:strRef>
              <c:f>DATA!$F$2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DATA!$D$3:$D$59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DATA!$F$3:$F$59</c:f>
              <c:numCache>
                <c:formatCode>General</c:formatCode>
                <c:ptCount val="57"/>
                <c:pt idx="0">
                  <c:v>0</c:v>
                </c:pt>
                <c:pt idx="1">
                  <c:v>0</c:v>
                </c:pt>
                <c:pt idx="2">
                  <c:v>10</c:v>
                </c:pt>
                <c:pt idx="3">
                  <c:v>31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50</c:v>
                </c:pt>
                <c:pt idx="22">
                  <c:v>15</c:v>
                </c:pt>
                <c:pt idx="23">
                  <c:v>30</c:v>
                </c:pt>
                <c:pt idx="24">
                  <c:v>41</c:v>
                </c:pt>
                <c:pt idx="25">
                  <c:v>40</c:v>
                </c:pt>
                <c:pt idx="26">
                  <c:v>21</c:v>
                </c:pt>
                <c:pt idx="27">
                  <c:v>104</c:v>
                </c:pt>
                <c:pt idx="28">
                  <c:v>110</c:v>
                </c:pt>
                <c:pt idx="29">
                  <c:v>36</c:v>
                </c:pt>
                <c:pt idx="30">
                  <c:v>40</c:v>
                </c:pt>
                <c:pt idx="31">
                  <c:v>110</c:v>
                </c:pt>
                <c:pt idx="32">
                  <c:v>0</c:v>
                </c:pt>
                <c:pt idx="33">
                  <c:v>13</c:v>
                </c:pt>
                <c:pt idx="34">
                  <c:v>3</c:v>
                </c:pt>
                <c:pt idx="35">
                  <c:v>37</c:v>
                </c:pt>
                <c:pt idx="36">
                  <c:v>83</c:v>
                </c:pt>
                <c:pt idx="37">
                  <c:v>111</c:v>
                </c:pt>
                <c:pt idx="38">
                  <c:v>73</c:v>
                </c:pt>
                <c:pt idx="39">
                  <c:v>10</c:v>
                </c:pt>
                <c:pt idx="40">
                  <c:v>62</c:v>
                </c:pt>
                <c:pt idx="41">
                  <c:v>141</c:v>
                </c:pt>
                <c:pt idx="42">
                  <c:v>16</c:v>
                </c:pt>
                <c:pt idx="43">
                  <c:v>47</c:v>
                </c:pt>
                <c:pt idx="44">
                  <c:v>78</c:v>
                </c:pt>
                <c:pt idx="45">
                  <c:v>114</c:v>
                </c:pt>
                <c:pt idx="46">
                  <c:v>260</c:v>
                </c:pt>
                <c:pt idx="47">
                  <c:v>204</c:v>
                </c:pt>
                <c:pt idx="48">
                  <c:v>20</c:v>
                </c:pt>
                <c:pt idx="49">
                  <c:v>214</c:v>
                </c:pt>
                <c:pt idx="50">
                  <c:v>225</c:v>
                </c:pt>
                <c:pt idx="51">
                  <c:v>1697</c:v>
                </c:pt>
                <c:pt idx="52">
                  <c:v>82</c:v>
                </c:pt>
                <c:pt idx="53">
                  <c:v>162</c:v>
                </c:pt>
                <c:pt idx="54">
                  <c:v>441</c:v>
                </c:pt>
                <c:pt idx="55">
                  <c:v>473</c:v>
                </c:pt>
                <c:pt idx="56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1-423F-ACC4-FC8FEBBDEC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1236671"/>
        <c:axId val="1"/>
      </c:barChart>
      <c:catAx>
        <c:axId val="18812366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1236671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14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Sothöna - oktober</a:t>
            </a:r>
          </a:p>
        </c:rich>
      </c:tx>
      <c:layout>
        <c:manualLayout>
          <c:xMode val="edge"/>
          <c:yMode val="edge"/>
          <c:x val="0.33250304916950213"/>
          <c:y val="1.81405058538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DATA!$BG$2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DATA!$BF$3:$BF$59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DATA!$BG$3:$BG$59</c:f>
              <c:numCache>
                <c:formatCode>General</c:formatCode>
                <c:ptCount val="57"/>
                <c:pt idx="0">
                  <c:v>582</c:v>
                </c:pt>
                <c:pt idx="1">
                  <c:v>107</c:v>
                </c:pt>
                <c:pt idx="3">
                  <c:v>242</c:v>
                </c:pt>
                <c:pt idx="4">
                  <c:v>30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7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6</c:v>
                </c:pt>
                <c:pt idx="21">
                  <c:v>8</c:v>
                </c:pt>
                <c:pt idx="22">
                  <c:v>5</c:v>
                </c:pt>
                <c:pt idx="23">
                  <c:v>5</c:v>
                </c:pt>
                <c:pt idx="24">
                  <c:v>26</c:v>
                </c:pt>
                <c:pt idx="25">
                  <c:v>0</c:v>
                </c:pt>
                <c:pt idx="26">
                  <c:v>5</c:v>
                </c:pt>
                <c:pt idx="27">
                  <c:v>18</c:v>
                </c:pt>
                <c:pt idx="28">
                  <c:v>25</c:v>
                </c:pt>
                <c:pt idx="29">
                  <c:v>10</c:v>
                </c:pt>
                <c:pt idx="30">
                  <c:v>8</c:v>
                </c:pt>
                <c:pt idx="31">
                  <c:v>2</c:v>
                </c:pt>
                <c:pt idx="32">
                  <c:v>4</c:v>
                </c:pt>
                <c:pt idx="33">
                  <c:v>3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11</c:v>
                </c:pt>
                <c:pt idx="41">
                  <c:v>0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0</c:v>
                </c:pt>
                <c:pt idx="46">
                  <c:v>4</c:v>
                </c:pt>
                <c:pt idx="47">
                  <c:v>33</c:v>
                </c:pt>
                <c:pt idx="48">
                  <c:v>7</c:v>
                </c:pt>
                <c:pt idx="49">
                  <c:v>3</c:v>
                </c:pt>
                <c:pt idx="50">
                  <c:v>1</c:v>
                </c:pt>
                <c:pt idx="51">
                  <c:v>8</c:v>
                </c:pt>
                <c:pt idx="52">
                  <c:v>32</c:v>
                </c:pt>
                <c:pt idx="53">
                  <c:v>722</c:v>
                </c:pt>
                <c:pt idx="54">
                  <c:v>3452</c:v>
                </c:pt>
                <c:pt idx="55">
                  <c:v>2993</c:v>
                </c:pt>
                <c:pt idx="56">
                  <c:v>3745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15-456E-A3D5-F14D3ACA11E9}"/>
            </c:ext>
          </c:extLst>
        </c:ser>
        <c:ser>
          <c:idx val="1"/>
          <c:order val="1"/>
          <c:tx>
            <c:strRef>
              <c:f>DATA!$BH$2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DATA!$BF$3:$BF$59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DATA!$BH$3:$BH$59</c:f>
              <c:numCache>
                <c:formatCode>General</c:formatCode>
                <c:ptCount val="57"/>
                <c:pt idx="0">
                  <c:v>30</c:v>
                </c:pt>
                <c:pt idx="1">
                  <c:v>128</c:v>
                </c:pt>
                <c:pt idx="3">
                  <c:v>89</c:v>
                </c:pt>
                <c:pt idx="4">
                  <c:v>49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40</c:v>
                </c:pt>
                <c:pt idx="23">
                  <c:v>25</c:v>
                </c:pt>
                <c:pt idx="24">
                  <c:v>3</c:v>
                </c:pt>
                <c:pt idx="25">
                  <c:v>0</c:v>
                </c:pt>
                <c:pt idx="26">
                  <c:v>3</c:v>
                </c:pt>
                <c:pt idx="27">
                  <c:v>8</c:v>
                </c:pt>
                <c:pt idx="28">
                  <c:v>0</c:v>
                </c:pt>
                <c:pt idx="29">
                  <c:v>5</c:v>
                </c:pt>
                <c:pt idx="30">
                  <c:v>100</c:v>
                </c:pt>
                <c:pt idx="31">
                  <c:v>5</c:v>
                </c:pt>
                <c:pt idx="32">
                  <c:v>3</c:v>
                </c:pt>
                <c:pt idx="33">
                  <c:v>6</c:v>
                </c:pt>
                <c:pt idx="34">
                  <c:v>0</c:v>
                </c:pt>
                <c:pt idx="35">
                  <c:v>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2</c:v>
                </c:pt>
                <c:pt idx="41">
                  <c:v>14</c:v>
                </c:pt>
                <c:pt idx="42">
                  <c:v>4</c:v>
                </c:pt>
                <c:pt idx="43">
                  <c:v>3</c:v>
                </c:pt>
                <c:pt idx="44">
                  <c:v>4</c:v>
                </c:pt>
                <c:pt idx="45">
                  <c:v>0</c:v>
                </c:pt>
                <c:pt idx="46">
                  <c:v>3</c:v>
                </c:pt>
                <c:pt idx="47">
                  <c:v>6</c:v>
                </c:pt>
                <c:pt idx="48">
                  <c:v>16</c:v>
                </c:pt>
                <c:pt idx="49">
                  <c:v>2</c:v>
                </c:pt>
                <c:pt idx="50">
                  <c:v>34</c:v>
                </c:pt>
                <c:pt idx="51">
                  <c:v>78</c:v>
                </c:pt>
                <c:pt idx="52">
                  <c:v>150</c:v>
                </c:pt>
                <c:pt idx="53">
                  <c:v>11</c:v>
                </c:pt>
                <c:pt idx="54">
                  <c:v>0</c:v>
                </c:pt>
                <c:pt idx="55">
                  <c:v>0</c:v>
                </c:pt>
                <c:pt idx="5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15-456E-A3D5-F14D3ACA1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7599"/>
        <c:axId val="1"/>
      </c:barChart>
      <c:catAx>
        <c:axId val="195907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7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Sångsvan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13E-2"/>
          <c:y val="0.15136054421768708"/>
          <c:w val="0.83694530443756465"/>
          <c:h val="0.712585034013605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DATA!$BJ$2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DATA!$BI$3:$BI$59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DATA!$BJ$3:$BJ$59</c:f>
              <c:numCache>
                <c:formatCode>General</c:formatCode>
                <c:ptCount val="57"/>
                <c:pt idx="0">
                  <c:v>5</c:v>
                </c:pt>
                <c:pt idx="1">
                  <c:v>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2</c:v>
                </c:pt>
                <c:pt idx="28">
                  <c:v>0</c:v>
                </c:pt>
                <c:pt idx="29">
                  <c:v>7</c:v>
                </c:pt>
                <c:pt idx="30">
                  <c:v>2</c:v>
                </c:pt>
                <c:pt idx="31">
                  <c:v>2</c:v>
                </c:pt>
                <c:pt idx="32">
                  <c:v>14</c:v>
                </c:pt>
                <c:pt idx="33">
                  <c:v>5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8</c:v>
                </c:pt>
                <c:pt idx="38">
                  <c:v>7</c:v>
                </c:pt>
                <c:pt idx="39">
                  <c:v>0</c:v>
                </c:pt>
                <c:pt idx="40">
                  <c:v>8</c:v>
                </c:pt>
                <c:pt idx="41">
                  <c:v>0</c:v>
                </c:pt>
                <c:pt idx="42">
                  <c:v>1</c:v>
                </c:pt>
                <c:pt idx="43">
                  <c:v>0</c:v>
                </c:pt>
                <c:pt idx="44">
                  <c:v>0</c:v>
                </c:pt>
                <c:pt idx="45">
                  <c:v>6</c:v>
                </c:pt>
                <c:pt idx="46">
                  <c:v>4</c:v>
                </c:pt>
                <c:pt idx="47">
                  <c:v>15</c:v>
                </c:pt>
                <c:pt idx="48">
                  <c:v>27</c:v>
                </c:pt>
                <c:pt idx="49">
                  <c:v>20</c:v>
                </c:pt>
                <c:pt idx="50">
                  <c:v>0</c:v>
                </c:pt>
                <c:pt idx="51">
                  <c:v>0</c:v>
                </c:pt>
                <c:pt idx="52">
                  <c:v>1</c:v>
                </c:pt>
                <c:pt idx="53">
                  <c:v>16</c:v>
                </c:pt>
                <c:pt idx="54">
                  <c:v>22</c:v>
                </c:pt>
                <c:pt idx="55">
                  <c:v>1</c:v>
                </c:pt>
                <c:pt idx="5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85-4D35-991B-A87D8D2C23D1}"/>
            </c:ext>
          </c:extLst>
        </c:ser>
        <c:ser>
          <c:idx val="1"/>
          <c:order val="1"/>
          <c:tx>
            <c:strRef>
              <c:f>DATA!$BK$2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DATA!$BI$3:$BI$59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DATA!$BK$3:$BK$59</c:f>
              <c:numCache>
                <c:formatCode>General</c:formatCode>
                <c:ptCount val="57"/>
                <c:pt idx="2">
                  <c:v>4</c:v>
                </c:pt>
                <c:pt idx="3">
                  <c:v>19</c:v>
                </c:pt>
                <c:pt idx="4">
                  <c:v>6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4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</c:v>
                </c:pt>
                <c:pt idx="16">
                  <c:v>11</c:v>
                </c:pt>
                <c:pt idx="17">
                  <c:v>0</c:v>
                </c:pt>
                <c:pt idx="18">
                  <c:v>6</c:v>
                </c:pt>
                <c:pt idx="19">
                  <c:v>0</c:v>
                </c:pt>
                <c:pt idx="20">
                  <c:v>6</c:v>
                </c:pt>
                <c:pt idx="21">
                  <c:v>13</c:v>
                </c:pt>
                <c:pt idx="22">
                  <c:v>29</c:v>
                </c:pt>
                <c:pt idx="23">
                  <c:v>25</c:v>
                </c:pt>
                <c:pt idx="24">
                  <c:v>39</c:v>
                </c:pt>
                <c:pt idx="25">
                  <c:v>54</c:v>
                </c:pt>
                <c:pt idx="26">
                  <c:v>38</c:v>
                </c:pt>
                <c:pt idx="27">
                  <c:v>28</c:v>
                </c:pt>
                <c:pt idx="28">
                  <c:v>27</c:v>
                </c:pt>
                <c:pt idx="29">
                  <c:v>46</c:v>
                </c:pt>
                <c:pt idx="30">
                  <c:v>34</c:v>
                </c:pt>
                <c:pt idx="31">
                  <c:v>30</c:v>
                </c:pt>
                <c:pt idx="32">
                  <c:v>53</c:v>
                </c:pt>
                <c:pt idx="33">
                  <c:v>25</c:v>
                </c:pt>
                <c:pt idx="34">
                  <c:v>44</c:v>
                </c:pt>
                <c:pt idx="35">
                  <c:v>0</c:v>
                </c:pt>
                <c:pt idx="36">
                  <c:v>34</c:v>
                </c:pt>
                <c:pt idx="37">
                  <c:v>3</c:v>
                </c:pt>
                <c:pt idx="38">
                  <c:v>2</c:v>
                </c:pt>
                <c:pt idx="39">
                  <c:v>1</c:v>
                </c:pt>
                <c:pt idx="40">
                  <c:v>18</c:v>
                </c:pt>
                <c:pt idx="41">
                  <c:v>27</c:v>
                </c:pt>
                <c:pt idx="42">
                  <c:v>13</c:v>
                </c:pt>
                <c:pt idx="43">
                  <c:v>8</c:v>
                </c:pt>
                <c:pt idx="44">
                  <c:v>33</c:v>
                </c:pt>
                <c:pt idx="45">
                  <c:v>34</c:v>
                </c:pt>
                <c:pt idx="46">
                  <c:v>42</c:v>
                </c:pt>
                <c:pt idx="47">
                  <c:v>27</c:v>
                </c:pt>
                <c:pt idx="48">
                  <c:v>0</c:v>
                </c:pt>
                <c:pt idx="49">
                  <c:v>3</c:v>
                </c:pt>
                <c:pt idx="50">
                  <c:v>98</c:v>
                </c:pt>
                <c:pt idx="51">
                  <c:v>71</c:v>
                </c:pt>
                <c:pt idx="52">
                  <c:v>38</c:v>
                </c:pt>
                <c:pt idx="53">
                  <c:v>39</c:v>
                </c:pt>
                <c:pt idx="54">
                  <c:v>31</c:v>
                </c:pt>
                <c:pt idx="55">
                  <c:v>4</c:v>
                </c:pt>
                <c:pt idx="5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85-4D35-991B-A87D8D2C2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0399"/>
        <c:axId val="1"/>
      </c:barChart>
      <c:catAx>
        <c:axId val="195910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0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Sångsvan -  oktober</a:t>
            </a:r>
          </a:p>
        </c:rich>
      </c:tx>
      <c:layout>
        <c:manualLayout>
          <c:xMode val="edge"/>
          <c:yMode val="edge"/>
          <c:x val="0.32698769876661615"/>
          <c:y val="2.9478388893793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DATA!$BM$2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DATA!$BL$3:$BL$59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DATA!$BM$3:$BM$59</c:f>
              <c:numCache>
                <c:formatCode>General</c:formatCode>
                <c:ptCount val="57"/>
                <c:pt idx="0">
                  <c:v>40</c:v>
                </c:pt>
                <c:pt idx="1">
                  <c:v>0</c:v>
                </c:pt>
                <c:pt idx="2">
                  <c:v>3</c:v>
                </c:pt>
                <c:pt idx="3">
                  <c:v>15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10</c:v>
                </c:pt>
                <c:pt idx="23">
                  <c:v>15</c:v>
                </c:pt>
                <c:pt idx="24">
                  <c:v>4</c:v>
                </c:pt>
                <c:pt idx="25">
                  <c:v>0</c:v>
                </c:pt>
                <c:pt idx="26">
                  <c:v>2</c:v>
                </c:pt>
                <c:pt idx="27">
                  <c:v>4</c:v>
                </c:pt>
                <c:pt idx="28">
                  <c:v>1</c:v>
                </c:pt>
                <c:pt idx="29">
                  <c:v>0</c:v>
                </c:pt>
                <c:pt idx="30">
                  <c:v>18</c:v>
                </c:pt>
                <c:pt idx="31">
                  <c:v>45</c:v>
                </c:pt>
                <c:pt idx="32">
                  <c:v>46</c:v>
                </c:pt>
                <c:pt idx="33">
                  <c:v>32</c:v>
                </c:pt>
                <c:pt idx="34">
                  <c:v>3</c:v>
                </c:pt>
                <c:pt idx="35">
                  <c:v>2</c:v>
                </c:pt>
                <c:pt idx="36">
                  <c:v>0</c:v>
                </c:pt>
                <c:pt idx="37">
                  <c:v>59</c:v>
                </c:pt>
                <c:pt idx="38">
                  <c:v>58</c:v>
                </c:pt>
                <c:pt idx="39">
                  <c:v>0</c:v>
                </c:pt>
                <c:pt idx="40">
                  <c:v>0</c:v>
                </c:pt>
                <c:pt idx="41">
                  <c:v>5</c:v>
                </c:pt>
                <c:pt idx="42">
                  <c:v>0</c:v>
                </c:pt>
                <c:pt idx="43">
                  <c:v>4</c:v>
                </c:pt>
                <c:pt idx="44">
                  <c:v>14</c:v>
                </c:pt>
                <c:pt idx="45">
                  <c:v>30</c:v>
                </c:pt>
                <c:pt idx="46">
                  <c:v>0</c:v>
                </c:pt>
                <c:pt idx="47">
                  <c:v>217</c:v>
                </c:pt>
                <c:pt idx="48">
                  <c:v>17</c:v>
                </c:pt>
                <c:pt idx="49">
                  <c:v>7</c:v>
                </c:pt>
                <c:pt idx="50">
                  <c:v>7</c:v>
                </c:pt>
                <c:pt idx="51">
                  <c:v>5</c:v>
                </c:pt>
                <c:pt idx="52">
                  <c:v>0</c:v>
                </c:pt>
                <c:pt idx="53">
                  <c:v>76</c:v>
                </c:pt>
                <c:pt idx="54">
                  <c:v>29</c:v>
                </c:pt>
                <c:pt idx="55">
                  <c:v>121</c:v>
                </c:pt>
                <c:pt idx="5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36-49EA-B5C2-D653F6D8ADC3}"/>
            </c:ext>
          </c:extLst>
        </c:ser>
        <c:ser>
          <c:idx val="1"/>
          <c:order val="1"/>
          <c:tx>
            <c:strRef>
              <c:f>DATA!$BN$2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DATA!$BL$3:$BL$59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DATA!$BN$3:$BN$59</c:f>
              <c:numCache>
                <c:formatCode>General</c:formatCode>
                <c:ptCount val="57"/>
                <c:pt idx="0">
                  <c:v>37</c:v>
                </c:pt>
                <c:pt idx="1">
                  <c:v>35</c:v>
                </c:pt>
                <c:pt idx="2">
                  <c:v>18</c:v>
                </c:pt>
                <c:pt idx="3">
                  <c:v>232</c:v>
                </c:pt>
                <c:pt idx="4">
                  <c:v>85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4</c:v>
                </c:pt>
                <c:pt idx="20">
                  <c:v>0</c:v>
                </c:pt>
                <c:pt idx="21">
                  <c:v>87</c:v>
                </c:pt>
                <c:pt idx="22">
                  <c:v>122</c:v>
                </c:pt>
                <c:pt idx="23">
                  <c:v>56</c:v>
                </c:pt>
                <c:pt idx="24">
                  <c:v>54</c:v>
                </c:pt>
                <c:pt idx="25">
                  <c:v>0</c:v>
                </c:pt>
                <c:pt idx="26">
                  <c:v>67</c:v>
                </c:pt>
                <c:pt idx="27">
                  <c:v>36</c:v>
                </c:pt>
                <c:pt idx="28">
                  <c:v>10</c:v>
                </c:pt>
                <c:pt idx="29">
                  <c:v>90</c:v>
                </c:pt>
                <c:pt idx="30">
                  <c:v>91</c:v>
                </c:pt>
                <c:pt idx="31">
                  <c:v>363</c:v>
                </c:pt>
                <c:pt idx="32">
                  <c:v>60</c:v>
                </c:pt>
                <c:pt idx="33">
                  <c:v>77</c:v>
                </c:pt>
                <c:pt idx="34">
                  <c:v>76</c:v>
                </c:pt>
                <c:pt idx="35">
                  <c:v>19</c:v>
                </c:pt>
                <c:pt idx="36">
                  <c:v>0</c:v>
                </c:pt>
                <c:pt idx="37">
                  <c:v>8</c:v>
                </c:pt>
                <c:pt idx="38">
                  <c:v>101</c:v>
                </c:pt>
                <c:pt idx="39">
                  <c:v>35</c:v>
                </c:pt>
                <c:pt idx="40">
                  <c:v>0</c:v>
                </c:pt>
                <c:pt idx="41">
                  <c:v>22</c:v>
                </c:pt>
                <c:pt idx="42">
                  <c:v>20</c:v>
                </c:pt>
                <c:pt idx="43">
                  <c:v>18</c:v>
                </c:pt>
                <c:pt idx="44">
                  <c:v>284</c:v>
                </c:pt>
                <c:pt idx="45">
                  <c:v>138</c:v>
                </c:pt>
                <c:pt idx="46">
                  <c:v>5</c:v>
                </c:pt>
                <c:pt idx="47">
                  <c:v>66</c:v>
                </c:pt>
                <c:pt idx="48">
                  <c:v>27</c:v>
                </c:pt>
                <c:pt idx="49">
                  <c:v>2</c:v>
                </c:pt>
                <c:pt idx="50">
                  <c:v>81</c:v>
                </c:pt>
                <c:pt idx="51">
                  <c:v>108</c:v>
                </c:pt>
                <c:pt idx="52">
                  <c:v>221</c:v>
                </c:pt>
                <c:pt idx="53">
                  <c:v>94</c:v>
                </c:pt>
                <c:pt idx="54">
                  <c:v>244</c:v>
                </c:pt>
                <c:pt idx="55">
                  <c:v>19</c:v>
                </c:pt>
                <c:pt idx="56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36-49EA-B5C2-D653F6D8A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7999"/>
        <c:axId val="1"/>
      </c:barChart>
      <c:catAx>
        <c:axId val="195927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7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Vigg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DATA!$BP$2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DATA!$BO$3:$BO$59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DATA!$BP$3:$BP$59</c:f>
              <c:numCache>
                <c:formatCode>General</c:formatCode>
                <c:ptCount val="57"/>
                <c:pt idx="0">
                  <c:v>541</c:v>
                </c:pt>
                <c:pt idx="1">
                  <c:v>413</c:v>
                </c:pt>
                <c:pt idx="2">
                  <c:v>476</c:v>
                </c:pt>
                <c:pt idx="3">
                  <c:v>209</c:v>
                </c:pt>
                <c:pt idx="4">
                  <c:v>590</c:v>
                </c:pt>
                <c:pt idx="5">
                  <c:v>14</c:v>
                </c:pt>
                <c:pt idx="6">
                  <c:v>55</c:v>
                </c:pt>
                <c:pt idx="7">
                  <c:v>22</c:v>
                </c:pt>
                <c:pt idx="8">
                  <c:v>30</c:v>
                </c:pt>
                <c:pt idx="9">
                  <c:v>16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28</c:v>
                </c:pt>
                <c:pt idx="16">
                  <c:v>2</c:v>
                </c:pt>
                <c:pt idx="17">
                  <c:v>24</c:v>
                </c:pt>
                <c:pt idx="18">
                  <c:v>8</c:v>
                </c:pt>
                <c:pt idx="19">
                  <c:v>14</c:v>
                </c:pt>
                <c:pt idx="20">
                  <c:v>9</c:v>
                </c:pt>
                <c:pt idx="21">
                  <c:v>47</c:v>
                </c:pt>
                <c:pt idx="22">
                  <c:v>22</c:v>
                </c:pt>
                <c:pt idx="23">
                  <c:v>44</c:v>
                </c:pt>
                <c:pt idx="24">
                  <c:v>29</c:v>
                </c:pt>
                <c:pt idx="25">
                  <c:v>26</c:v>
                </c:pt>
                <c:pt idx="26">
                  <c:v>34</c:v>
                </c:pt>
                <c:pt idx="27">
                  <c:v>230</c:v>
                </c:pt>
                <c:pt idx="28">
                  <c:v>148</c:v>
                </c:pt>
                <c:pt idx="29">
                  <c:v>78</c:v>
                </c:pt>
                <c:pt idx="30">
                  <c:v>47</c:v>
                </c:pt>
                <c:pt idx="31">
                  <c:v>93</c:v>
                </c:pt>
                <c:pt idx="32">
                  <c:v>11</c:v>
                </c:pt>
                <c:pt idx="33">
                  <c:v>31</c:v>
                </c:pt>
                <c:pt idx="34">
                  <c:v>24</c:v>
                </c:pt>
                <c:pt idx="35">
                  <c:v>0</c:v>
                </c:pt>
                <c:pt idx="36">
                  <c:v>4</c:v>
                </c:pt>
                <c:pt idx="37">
                  <c:v>23</c:v>
                </c:pt>
                <c:pt idx="38">
                  <c:v>149</c:v>
                </c:pt>
                <c:pt idx="39">
                  <c:v>52</c:v>
                </c:pt>
                <c:pt idx="40">
                  <c:v>31</c:v>
                </c:pt>
                <c:pt idx="41">
                  <c:v>61</c:v>
                </c:pt>
                <c:pt idx="42">
                  <c:v>22</c:v>
                </c:pt>
                <c:pt idx="43">
                  <c:v>133</c:v>
                </c:pt>
                <c:pt idx="44">
                  <c:v>18</c:v>
                </c:pt>
                <c:pt idx="45">
                  <c:v>74</c:v>
                </c:pt>
                <c:pt idx="46">
                  <c:v>149</c:v>
                </c:pt>
                <c:pt idx="47">
                  <c:v>49</c:v>
                </c:pt>
                <c:pt idx="48">
                  <c:v>144</c:v>
                </c:pt>
                <c:pt idx="49">
                  <c:v>649</c:v>
                </c:pt>
                <c:pt idx="50">
                  <c:v>231</c:v>
                </c:pt>
                <c:pt idx="51">
                  <c:v>46</c:v>
                </c:pt>
                <c:pt idx="52">
                  <c:v>281</c:v>
                </c:pt>
                <c:pt idx="53">
                  <c:v>795</c:v>
                </c:pt>
                <c:pt idx="54">
                  <c:v>360</c:v>
                </c:pt>
                <c:pt idx="55">
                  <c:v>946</c:v>
                </c:pt>
                <c:pt idx="56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8B-4496-A953-62FD3388C3F6}"/>
            </c:ext>
          </c:extLst>
        </c:ser>
        <c:ser>
          <c:idx val="1"/>
          <c:order val="1"/>
          <c:tx>
            <c:strRef>
              <c:f>DATA!$BQ$2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DATA!$BO$3:$BO$59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DATA!$BQ$3:$BQ$59</c:f>
              <c:numCache>
                <c:formatCode>General</c:formatCode>
                <c:ptCount val="57"/>
                <c:pt idx="0">
                  <c:v>286</c:v>
                </c:pt>
                <c:pt idx="1">
                  <c:v>560</c:v>
                </c:pt>
                <c:pt idx="2">
                  <c:v>14</c:v>
                </c:pt>
                <c:pt idx="3">
                  <c:v>12</c:v>
                </c:pt>
                <c:pt idx="5">
                  <c:v>25</c:v>
                </c:pt>
                <c:pt idx="6">
                  <c:v>5</c:v>
                </c:pt>
                <c:pt idx="9">
                  <c:v>6</c:v>
                </c:pt>
                <c:pt idx="10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48</c:v>
                </c:pt>
                <c:pt idx="17">
                  <c:v>31</c:v>
                </c:pt>
                <c:pt idx="18">
                  <c:v>0</c:v>
                </c:pt>
                <c:pt idx="19">
                  <c:v>12</c:v>
                </c:pt>
                <c:pt idx="21">
                  <c:v>8</c:v>
                </c:pt>
                <c:pt idx="22">
                  <c:v>12</c:v>
                </c:pt>
                <c:pt idx="23">
                  <c:v>21</c:v>
                </c:pt>
                <c:pt idx="24">
                  <c:v>58</c:v>
                </c:pt>
                <c:pt idx="25">
                  <c:v>38</c:v>
                </c:pt>
                <c:pt idx="26">
                  <c:v>67</c:v>
                </c:pt>
                <c:pt idx="27">
                  <c:v>19</c:v>
                </c:pt>
                <c:pt idx="28">
                  <c:v>8</c:v>
                </c:pt>
                <c:pt idx="29">
                  <c:v>61</c:v>
                </c:pt>
                <c:pt idx="30">
                  <c:v>17</c:v>
                </c:pt>
                <c:pt idx="31">
                  <c:v>77</c:v>
                </c:pt>
                <c:pt idx="32">
                  <c:v>10</c:v>
                </c:pt>
                <c:pt idx="33">
                  <c:v>98</c:v>
                </c:pt>
                <c:pt idx="34">
                  <c:v>99</c:v>
                </c:pt>
                <c:pt idx="35">
                  <c:v>0</c:v>
                </c:pt>
                <c:pt idx="36">
                  <c:v>29</c:v>
                </c:pt>
                <c:pt idx="37">
                  <c:v>71</c:v>
                </c:pt>
                <c:pt idx="38">
                  <c:v>62</c:v>
                </c:pt>
                <c:pt idx="39">
                  <c:v>2</c:v>
                </c:pt>
                <c:pt idx="40">
                  <c:v>79</c:v>
                </c:pt>
                <c:pt idx="41">
                  <c:v>161</c:v>
                </c:pt>
                <c:pt idx="42">
                  <c:v>534</c:v>
                </c:pt>
                <c:pt idx="43">
                  <c:v>190</c:v>
                </c:pt>
                <c:pt idx="44">
                  <c:v>120</c:v>
                </c:pt>
                <c:pt idx="45">
                  <c:v>61</c:v>
                </c:pt>
                <c:pt idx="46">
                  <c:v>204</c:v>
                </c:pt>
                <c:pt idx="47">
                  <c:v>35</c:v>
                </c:pt>
                <c:pt idx="48">
                  <c:v>128</c:v>
                </c:pt>
                <c:pt idx="49">
                  <c:v>5</c:v>
                </c:pt>
                <c:pt idx="50">
                  <c:v>29</c:v>
                </c:pt>
                <c:pt idx="51">
                  <c:v>108</c:v>
                </c:pt>
                <c:pt idx="52">
                  <c:v>74</c:v>
                </c:pt>
                <c:pt idx="53">
                  <c:v>56</c:v>
                </c:pt>
                <c:pt idx="54">
                  <c:v>367</c:v>
                </c:pt>
                <c:pt idx="55">
                  <c:v>148</c:v>
                </c:pt>
                <c:pt idx="5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8B-4496-A953-62FD3388C3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1199"/>
        <c:axId val="1"/>
      </c:barChart>
      <c:catAx>
        <c:axId val="195921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1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Vigg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DATA!$BS$2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DATA!$BR$3:$BR$59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DATA!$BS$3:$BS$59</c:f>
              <c:numCache>
                <c:formatCode>General</c:formatCode>
                <c:ptCount val="57"/>
                <c:pt idx="0">
                  <c:v>824</c:v>
                </c:pt>
                <c:pt idx="1">
                  <c:v>400</c:v>
                </c:pt>
                <c:pt idx="2">
                  <c:v>205</c:v>
                </c:pt>
                <c:pt idx="3">
                  <c:v>170</c:v>
                </c:pt>
                <c:pt idx="4">
                  <c:v>119</c:v>
                </c:pt>
                <c:pt idx="5">
                  <c:v>197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27</c:v>
                </c:pt>
                <c:pt idx="17">
                  <c:v>12</c:v>
                </c:pt>
                <c:pt idx="18">
                  <c:v>2</c:v>
                </c:pt>
                <c:pt idx="19">
                  <c:v>4</c:v>
                </c:pt>
                <c:pt idx="20">
                  <c:v>31</c:v>
                </c:pt>
                <c:pt idx="21">
                  <c:v>57</c:v>
                </c:pt>
                <c:pt idx="22">
                  <c:v>17</c:v>
                </c:pt>
                <c:pt idx="23">
                  <c:v>47</c:v>
                </c:pt>
                <c:pt idx="24">
                  <c:v>78</c:v>
                </c:pt>
                <c:pt idx="25">
                  <c:v>10</c:v>
                </c:pt>
                <c:pt idx="26">
                  <c:v>134</c:v>
                </c:pt>
                <c:pt idx="27">
                  <c:v>137</c:v>
                </c:pt>
                <c:pt idx="28">
                  <c:v>103</c:v>
                </c:pt>
                <c:pt idx="29">
                  <c:v>50</c:v>
                </c:pt>
                <c:pt idx="30">
                  <c:v>17</c:v>
                </c:pt>
                <c:pt idx="31">
                  <c:v>120</c:v>
                </c:pt>
                <c:pt idx="32">
                  <c:v>70</c:v>
                </c:pt>
                <c:pt idx="33">
                  <c:v>71</c:v>
                </c:pt>
                <c:pt idx="34">
                  <c:v>6</c:v>
                </c:pt>
                <c:pt idx="35">
                  <c:v>31</c:v>
                </c:pt>
                <c:pt idx="36">
                  <c:v>2</c:v>
                </c:pt>
                <c:pt idx="37">
                  <c:v>44</c:v>
                </c:pt>
                <c:pt idx="38">
                  <c:v>39</c:v>
                </c:pt>
                <c:pt idx="39">
                  <c:v>33</c:v>
                </c:pt>
                <c:pt idx="40">
                  <c:v>5</c:v>
                </c:pt>
                <c:pt idx="41">
                  <c:v>28</c:v>
                </c:pt>
                <c:pt idx="42">
                  <c:v>17</c:v>
                </c:pt>
                <c:pt idx="43">
                  <c:v>30</c:v>
                </c:pt>
                <c:pt idx="44">
                  <c:v>15</c:v>
                </c:pt>
                <c:pt idx="45">
                  <c:v>371</c:v>
                </c:pt>
                <c:pt idx="46">
                  <c:v>146</c:v>
                </c:pt>
                <c:pt idx="47">
                  <c:v>225</c:v>
                </c:pt>
                <c:pt idx="48">
                  <c:v>141</c:v>
                </c:pt>
                <c:pt idx="49">
                  <c:v>639</c:v>
                </c:pt>
                <c:pt idx="50">
                  <c:v>84</c:v>
                </c:pt>
                <c:pt idx="51">
                  <c:v>126</c:v>
                </c:pt>
                <c:pt idx="52">
                  <c:v>313</c:v>
                </c:pt>
                <c:pt idx="53">
                  <c:v>648</c:v>
                </c:pt>
                <c:pt idx="54">
                  <c:v>949</c:v>
                </c:pt>
                <c:pt idx="55">
                  <c:v>3709</c:v>
                </c:pt>
                <c:pt idx="56">
                  <c:v>1072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4F-4893-93D8-71D2AD5E2EF8}"/>
            </c:ext>
          </c:extLst>
        </c:ser>
        <c:ser>
          <c:idx val="1"/>
          <c:order val="1"/>
          <c:tx>
            <c:strRef>
              <c:f>DATA!$BT$2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DATA!$BR$3:$BR$59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DATA!$BT$3:$BT$59</c:f>
              <c:numCache>
                <c:formatCode>General</c:formatCode>
                <c:ptCount val="57"/>
                <c:pt idx="0">
                  <c:v>104</c:v>
                </c:pt>
                <c:pt idx="1">
                  <c:v>94</c:v>
                </c:pt>
                <c:pt idx="2">
                  <c:v>49</c:v>
                </c:pt>
                <c:pt idx="3">
                  <c:v>34</c:v>
                </c:pt>
                <c:pt idx="4">
                  <c:v>14</c:v>
                </c:pt>
                <c:pt idx="5">
                  <c:v>16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35</c:v>
                </c:pt>
                <c:pt idx="15">
                  <c:v>1</c:v>
                </c:pt>
                <c:pt idx="16">
                  <c:v>0</c:v>
                </c:pt>
                <c:pt idx="17">
                  <c:v>31</c:v>
                </c:pt>
                <c:pt idx="18">
                  <c:v>7</c:v>
                </c:pt>
                <c:pt idx="19">
                  <c:v>8</c:v>
                </c:pt>
                <c:pt idx="20">
                  <c:v>16</c:v>
                </c:pt>
                <c:pt idx="21">
                  <c:v>0</c:v>
                </c:pt>
                <c:pt idx="22">
                  <c:v>7</c:v>
                </c:pt>
                <c:pt idx="23">
                  <c:v>24</c:v>
                </c:pt>
                <c:pt idx="24">
                  <c:v>165</c:v>
                </c:pt>
                <c:pt idx="25">
                  <c:v>14</c:v>
                </c:pt>
                <c:pt idx="26">
                  <c:v>2</c:v>
                </c:pt>
                <c:pt idx="27">
                  <c:v>60</c:v>
                </c:pt>
                <c:pt idx="28">
                  <c:v>170</c:v>
                </c:pt>
                <c:pt idx="29">
                  <c:v>99</c:v>
                </c:pt>
                <c:pt idx="30">
                  <c:v>88</c:v>
                </c:pt>
                <c:pt idx="31">
                  <c:v>91</c:v>
                </c:pt>
                <c:pt idx="32">
                  <c:v>0</c:v>
                </c:pt>
                <c:pt idx="33">
                  <c:v>55</c:v>
                </c:pt>
                <c:pt idx="34">
                  <c:v>58</c:v>
                </c:pt>
                <c:pt idx="35">
                  <c:v>74</c:v>
                </c:pt>
                <c:pt idx="36">
                  <c:v>0</c:v>
                </c:pt>
                <c:pt idx="37">
                  <c:v>12</c:v>
                </c:pt>
                <c:pt idx="38">
                  <c:v>7</c:v>
                </c:pt>
                <c:pt idx="39">
                  <c:v>2</c:v>
                </c:pt>
                <c:pt idx="40">
                  <c:v>13</c:v>
                </c:pt>
                <c:pt idx="41">
                  <c:v>96</c:v>
                </c:pt>
                <c:pt idx="42">
                  <c:v>241</c:v>
                </c:pt>
                <c:pt idx="43">
                  <c:v>127</c:v>
                </c:pt>
                <c:pt idx="44">
                  <c:v>537</c:v>
                </c:pt>
                <c:pt idx="45">
                  <c:v>588</c:v>
                </c:pt>
                <c:pt idx="46">
                  <c:v>132</c:v>
                </c:pt>
                <c:pt idx="47">
                  <c:v>198</c:v>
                </c:pt>
                <c:pt idx="48">
                  <c:v>333</c:v>
                </c:pt>
                <c:pt idx="49">
                  <c:v>733</c:v>
                </c:pt>
                <c:pt idx="50">
                  <c:v>196</c:v>
                </c:pt>
                <c:pt idx="51">
                  <c:v>134</c:v>
                </c:pt>
                <c:pt idx="52">
                  <c:v>146</c:v>
                </c:pt>
                <c:pt idx="53">
                  <c:v>648</c:v>
                </c:pt>
                <c:pt idx="54">
                  <c:v>307</c:v>
                </c:pt>
                <c:pt idx="55">
                  <c:v>605</c:v>
                </c:pt>
                <c:pt idx="56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4F-4893-93D8-71D2AD5E2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0799"/>
        <c:axId val="1"/>
      </c:barChart>
      <c:catAx>
        <c:axId val="195920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0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25 - Simänder - september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bläsand,  gräsand,  skedand och  kricka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DATA!$BV$2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DATA!$BU$3:$BU$59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DATA!$BV$3:$BV$59</c:f>
              <c:numCache>
                <c:formatCode>General</c:formatCode>
                <c:ptCount val="57"/>
                <c:pt idx="0">
                  <c:v>702</c:v>
                </c:pt>
                <c:pt idx="1">
                  <c:v>381</c:v>
                </c:pt>
                <c:pt idx="2">
                  <c:v>74</c:v>
                </c:pt>
                <c:pt idx="3">
                  <c:v>499</c:v>
                </c:pt>
                <c:pt idx="4">
                  <c:v>41</c:v>
                </c:pt>
                <c:pt idx="5">
                  <c:v>497</c:v>
                </c:pt>
                <c:pt idx="6">
                  <c:v>320</c:v>
                </c:pt>
                <c:pt idx="7">
                  <c:v>278</c:v>
                </c:pt>
                <c:pt idx="8">
                  <c:v>53</c:v>
                </c:pt>
                <c:pt idx="9">
                  <c:v>28</c:v>
                </c:pt>
                <c:pt idx="10">
                  <c:v>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118</c:v>
                </c:pt>
                <c:pt idx="15">
                  <c:v>25</c:v>
                </c:pt>
                <c:pt idx="16">
                  <c:v>42</c:v>
                </c:pt>
                <c:pt idx="17">
                  <c:v>31</c:v>
                </c:pt>
                <c:pt idx="18">
                  <c:v>68</c:v>
                </c:pt>
                <c:pt idx="19">
                  <c:v>11</c:v>
                </c:pt>
                <c:pt idx="20">
                  <c:v>56</c:v>
                </c:pt>
                <c:pt idx="21">
                  <c:v>156</c:v>
                </c:pt>
                <c:pt idx="22">
                  <c:v>527</c:v>
                </c:pt>
                <c:pt idx="23">
                  <c:v>151</c:v>
                </c:pt>
                <c:pt idx="24">
                  <c:v>587</c:v>
                </c:pt>
                <c:pt idx="25">
                  <c:v>154</c:v>
                </c:pt>
                <c:pt idx="26">
                  <c:v>444</c:v>
                </c:pt>
                <c:pt idx="27">
                  <c:v>500</c:v>
                </c:pt>
                <c:pt idx="28">
                  <c:v>615</c:v>
                </c:pt>
                <c:pt idx="29">
                  <c:v>357</c:v>
                </c:pt>
                <c:pt idx="30">
                  <c:v>283</c:v>
                </c:pt>
                <c:pt idx="31">
                  <c:v>253</c:v>
                </c:pt>
                <c:pt idx="32">
                  <c:v>423</c:v>
                </c:pt>
                <c:pt idx="33">
                  <c:v>670</c:v>
                </c:pt>
                <c:pt idx="34">
                  <c:v>466</c:v>
                </c:pt>
                <c:pt idx="35">
                  <c:v>0</c:v>
                </c:pt>
                <c:pt idx="36">
                  <c:v>254</c:v>
                </c:pt>
                <c:pt idx="37">
                  <c:v>607</c:v>
                </c:pt>
                <c:pt idx="38">
                  <c:v>311</c:v>
                </c:pt>
                <c:pt idx="39">
                  <c:v>758</c:v>
                </c:pt>
                <c:pt idx="40">
                  <c:v>294</c:v>
                </c:pt>
                <c:pt idx="41">
                  <c:v>396</c:v>
                </c:pt>
                <c:pt idx="42">
                  <c:v>587</c:v>
                </c:pt>
                <c:pt idx="43">
                  <c:v>210</c:v>
                </c:pt>
                <c:pt idx="44">
                  <c:v>685</c:v>
                </c:pt>
                <c:pt idx="45">
                  <c:v>966</c:v>
                </c:pt>
                <c:pt idx="46">
                  <c:v>334</c:v>
                </c:pt>
                <c:pt idx="47">
                  <c:v>1010</c:v>
                </c:pt>
                <c:pt idx="48">
                  <c:v>1802</c:v>
                </c:pt>
                <c:pt idx="49">
                  <c:v>427</c:v>
                </c:pt>
                <c:pt idx="50">
                  <c:v>852</c:v>
                </c:pt>
                <c:pt idx="51">
                  <c:v>798</c:v>
                </c:pt>
                <c:pt idx="52">
                  <c:v>1620</c:v>
                </c:pt>
                <c:pt idx="53">
                  <c:v>542</c:v>
                </c:pt>
                <c:pt idx="54">
                  <c:v>3581</c:v>
                </c:pt>
                <c:pt idx="55">
                  <c:v>409</c:v>
                </c:pt>
                <c:pt idx="56">
                  <c:v>2312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8-4CE4-92F8-6EE0E5EB1F2F}"/>
            </c:ext>
          </c:extLst>
        </c:ser>
        <c:ser>
          <c:idx val="1"/>
          <c:order val="1"/>
          <c:tx>
            <c:strRef>
              <c:f>DATA!$BW$2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DATA!$BU$3:$BU$59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DATA!$BW$3:$BW$59</c:f>
              <c:numCache>
                <c:formatCode>General</c:formatCode>
                <c:ptCount val="57"/>
                <c:pt idx="0">
                  <c:v>276</c:v>
                </c:pt>
                <c:pt idx="1">
                  <c:v>217</c:v>
                </c:pt>
                <c:pt idx="2">
                  <c:v>594</c:v>
                </c:pt>
                <c:pt idx="3">
                  <c:v>488</c:v>
                </c:pt>
                <c:pt idx="4">
                  <c:v>700</c:v>
                </c:pt>
                <c:pt idx="5">
                  <c:v>134</c:v>
                </c:pt>
                <c:pt idx="6">
                  <c:v>3</c:v>
                </c:pt>
                <c:pt idx="7">
                  <c:v>88</c:v>
                </c:pt>
                <c:pt idx="8">
                  <c:v>28</c:v>
                </c:pt>
                <c:pt idx="9">
                  <c:v>83</c:v>
                </c:pt>
                <c:pt idx="10">
                  <c:v>255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95</c:v>
                </c:pt>
                <c:pt idx="15">
                  <c:v>136</c:v>
                </c:pt>
                <c:pt idx="16">
                  <c:v>153</c:v>
                </c:pt>
                <c:pt idx="17">
                  <c:v>63</c:v>
                </c:pt>
                <c:pt idx="18">
                  <c:v>29</c:v>
                </c:pt>
                <c:pt idx="19">
                  <c:v>31</c:v>
                </c:pt>
                <c:pt idx="20">
                  <c:v>6</c:v>
                </c:pt>
                <c:pt idx="21">
                  <c:v>629</c:v>
                </c:pt>
                <c:pt idx="22">
                  <c:v>895</c:v>
                </c:pt>
                <c:pt idx="23">
                  <c:v>392</c:v>
                </c:pt>
                <c:pt idx="24">
                  <c:v>606</c:v>
                </c:pt>
                <c:pt idx="25">
                  <c:v>437</c:v>
                </c:pt>
                <c:pt idx="26">
                  <c:v>550</c:v>
                </c:pt>
                <c:pt idx="27">
                  <c:v>837</c:v>
                </c:pt>
                <c:pt idx="28">
                  <c:v>364</c:v>
                </c:pt>
                <c:pt idx="29">
                  <c:v>395</c:v>
                </c:pt>
                <c:pt idx="30">
                  <c:v>325</c:v>
                </c:pt>
                <c:pt idx="31">
                  <c:v>488</c:v>
                </c:pt>
                <c:pt idx="32">
                  <c:v>199</c:v>
                </c:pt>
                <c:pt idx="33">
                  <c:v>442</c:v>
                </c:pt>
                <c:pt idx="34">
                  <c:v>920</c:v>
                </c:pt>
                <c:pt idx="35">
                  <c:v>0</c:v>
                </c:pt>
                <c:pt idx="36">
                  <c:v>200</c:v>
                </c:pt>
                <c:pt idx="37">
                  <c:v>237</c:v>
                </c:pt>
                <c:pt idx="38">
                  <c:v>49</c:v>
                </c:pt>
                <c:pt idx="39">
                  <c:v>682</c:v>
                </c:pt>
                <c:pt idx="40">
                  <c:v>442</c:v>
                </c:pt>
                <c:pt idx="41">
                  <c:v>472</c:v>
                </c:pt>
                <c:pt idx="42">
                  <c:v>410</c:v>
                </c:pt>
                <c:pt idx="43">
                  <c:v>761</c:v>
                </c:pt>
                <c:pt idx="44">
                  <c:v>813</c:v>
                </c:pt>
                <c:pt idx="45">
                  <c:v>816</c:v>
                </c:pt>
                <c:pt idx="46">
                  <c:v>737</c:v>
                </c:pt>
                <c:pt idx="47">
                  <c:v>1137</c:v>
                </c:pt>
                <c:pt idx="48">
                  <c:v>1428</c:v>
                </c:pt>
                <c:pt idx="49">
                  <c:v>291</c:v>
                </c:pt>
                <c:pt idx="50">
                  <c:v>1845</c:v>
                </c:pt>
                <c:pt idx="51">
                  <c:v>1456</c:v>
                </c:pt>
                <c:pt idx="52">
                  <c:v>2004</c:v>
                </c:pt>
                <c:pt idx="53">
                  <c:v>482</c:v>
                </c:pt>
                <c:pt idx="54">
                  <c:v>2083</c:v>
                </c:pt>
                <c:pt idx="55">
                  <c:v>458</c:v>
                </c:pt>
                <c:pt idx="56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D8-4CE4-92F8-6EE0E5EB1F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9199"/>
        <c:axId val="1"/>
      </c:bar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9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26 - Simänder - oktober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bläsand,  gräsand,  skedand och kricka</a:t>
            </a:r>
          </a:p>
        </c:rich>
      </c:tx>
      <c:layout>
        <c:manualLayout>
          <c:xMode val="edge"/>
          <c:yMode val="edge"/>
          <c:x val="0.21668079939431789"/>
          <c:y val="2.494330701780199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DATA!$BZ$2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DATA!$BY$3:$BY$59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DATA!$BZ$3:$BZ$59</c:f>
              <c:numCache>
                <c:formatCode>General</c:formatCode>
                <c:ptCount val="57"/>
                <c:pt idx="0">
                  <c:v>359</c:v>
                </c:pt>
                <c:pt idx="1">
                  <c:v>293</c:v>
                </c:pt>
                <c:pt idx="2">
                  <c:v>238</c:v>
                </c:pt>
                <c:pt idx="3">
                  <c:v>920</c:v>
                </c:pt>
                <c:pt idx="4">
                  <c:v>319</c:v>
                </c:pt>
                <c:pt idx="5">
                  <c:v>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406</c:v>
                </c:pt>
                <c:pt idx="15">
                  <c:v>36</c:v>
                </c:pt>
                <c:pt idx="16">
                  <c:v>124</c:v>
                </c:pt>
                <c:pt idx="17">
                  <c:v>98</c:v>
                </c:pt>
                <c:pt idx="18">
                  <c:v>246</c:v>
                </c:pt>
                <c:pt idx="19">
                  <c:v>227</c:v>
                </c:pt>
                <c:pt idx="20">
                  <c:v>187</c:v>
                </c:pt>
                <c:pt idx="21">
                  <c:v>605</c:v>
                </c:pt>
                <c:pt idx="22">
                  <c:v>245</c:v>
                </c:pt>
                <c:pt idx="23">
                  <c:v>486</c:v>
                </c:pt>
                <c:pt idx="24">
                  <c:v>425</c:v>
                </c:pt>
                <c:pt idx="25">
                  <c:v>291</c:v>
                </c:pt>
                <c:pt idx="26">
                  <c:v>288</c:v>
                </c:pt>
                <c:pt idx="27">
                  <c:v>636</c:v>
                </c:pt>
                <c:pt idx="28">
                  <c:v>834</c:v>
                </c:pt>
                <c:pt idx="29">
                  <c:v>397</c:v>
                </c:pt>
                <c:pt idx="30">
                  <c:v>249</c:v>
                </c:pt>
                <c:pt idx="31">
                  <c:v>192</c:v>
                </c:pt>
                <c:pt idx="32">
                  <c:v>761</c:v>
                </c:pt>
                <c:pt idx="33">
                  <c:v>349</c:v>
                </c:pt>
                <c:pt idx="34">
                  <c:v>667</c:v>
                </c:pt>
                <c:pt idx="35">
                  <c:v>619</c:v>
                </c:pt>
                <c:pt idx="36">
                  <c:v>520</c:v>
                </c:pt>
                <c:pt idx="37">
                  <c:v>825</c:v>
                </c:pt>
                <c:pt idx="38">
                  <c:v>732</c:v>
                </c:pt>
                <c:pt idx="39">
                  <c:v>581</c:v>
                </c:pt>
                <c:pt idx="40">
                  <c:v>699</c:v>
                </c:pt>
                <c:pt idx="41">
                  <c:v>594</c:v>
                </c:pt>
                <c:pt idx="42">
                  <c:v>583</c:v>
                </c:pt>
                <c:pt idx="43">
                  <c:v>291</c:v>
                </c:pt>
                <c:pt idx="44">
                  <c:v>1258</c:v>
                </c:pt>
                <c:pt idx="45">
                  <c:v>1778</c:v>
                </c:pt>
                <c:pt idx="46">
                  <c:v>1386</c:v>
                </c:pt>
                <c:pt idx="47">
                  <c:v>1911</c:v>
                </c:pt>
                <c:pt idx="48">
                  <c:v>1250</c:v>
                </c:pt>
                <c:pt idx="49">
                  <c:v>1324</c:v>
                </c:pt>
                <c:pt idx="50">
                  <c:v>1652</c:v>
                </c:pt>
                <c:pt idx="51">
                  <c:v>1126</c:v>
                </c:pt>
                <c:pt idx="52">
                  <c:v>1263</c:v>
                </c:pt>
                <c:pt idx="53">
                  <c:v>1252</c:v>
                </c:pt>
                <c:pt idx="54">
                  <c:v>4618</c:v>
                </c:pt>
                <c:pt idx="55">
                  <c:v>1013</c:v>
                </c:pt>
                <c:pt idx="56">
                  <c:v>2457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69-43C7-9C1B-81E0A4FEAA7C}"/>
            </c:ext>
          </c:extLst>
        </c:ser>
        <c:ser>
          <c:idx val="1"/>
          <c:order val="1"/>
          <c:tx>
            <c:strRef>
              <c:f>DATA!$CA$2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DATA!$BY$3:$BY$59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DATA!$CA$3:$CA$59</c:f>
              <c:numCache>
                <c:formatCode>General</c:formatCode>
                <c:ptCount val="57"/>
                <c:pt idx="0">
                  <c:v>216</c:v>
                </c:pt>
                <c:pt idx="1">
                  <c:v>549</c:v>
                </c:pt>
                <c:pt idx="2">
                  <c:v>532</c:v>
                </c:pt>
                <c:pt idx="3">
                  <c:v>533</c:v>
                </c:pt>
                <c:pt idx="4">
                  <c:v>395</c:v>
                </c:pt>
                <c:pt idx="5">
                  <c:v>303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251</c:v>
                </c:pt>
                <c:pt idx="15">
                  <c:v>207</c:v>
                </c:pt>
                <c:pt idx="16">
                  <c:v>77</c:v>
                </c:pt>
                <c:pt idx="17">
                  <c:v>151</c:v>
                </c:pt>
                <c:pt idx="18">
                  <c:v>64</c:v>
                </c:pt>
                <c:pt idx="19">
                  <c:v>18</c:v>
                </c:pt>
                <c:pt idx="20">
                  <c:v>228</c:v>
                </c:pt>
                <c:pt idx="21">
                  <c:v>823</c:v>
                </c:pt>
                <c:pt idx="22">
                  <c:v>308</c:v>
                </c:pt>
                <c:pt idx="23">
                  <c:v>497</c:v>
                </c:pt>
                <c:pt idx="24">
                  <c:v>765</c:v>
                </c:pt>
                <c:pt idx="25">
                  <c:v>432</c:v>
                </c:pt>
                <c:pt idx="26">
                  <c:v>373</c:v>
                </c:pt>
                <c:pt idx="27">
                  <c:v>653</c:v>
                </c:pt>
                <c:pt idx="28">
                  <c:v>914</c:v>
                </c:pt>
                <c:pt idx="29">
                  <c:v>733</c:v>
                </c:pt>
                <c:pt idx="30">
                  <c:v>257</c:v>
                </c:pt>
                <c:pt idx="31">
                  <c:v>557</c:v>
                </c:pt>
                <c:pt idx="32">
                  <c:v>489</c:v>
                </c:pt>
                <c:pt idx="33">
                  <c:v>210</c:v>
                </c:pt>
                <c:pt idx="34">
                  <c:v>376</c:v>
                </c:pt>
                <c:pt idx="35">
                  <c:v>296</c:v>
                </c:pt>
                <c:pt idx="36">
                  <c:v>248</c:v>
                </c:pt>
                <c:pt idx="37">
                  <c:v>481</c:v>
                </c:pt>
                <c:pt idx="38">
                  <c:v>243</c:v>
                </c:pt>
                <c:pt idx="39">
                  <c:v>955</c:v>
                </c:pt>
                <c:pt idx="40">
                  <c:v>259</c:v>
                </c:pt>
                <c:pt idx="41">
                  <c:v>689</c:v>
                </c:pt>
                <c:pt idx="42">
                  <c:v>512</c:v>
                </c:pt>
                <c:pt idx="43">
                  <c:v>260</c:v>
                </c:pt>
                <c:pt idx="44">
                  <c:v>2032</c:v>
                </c:pt>
                <c:pt idx="45">
                  <c:v>851</c:v>
                </c:pt>
                <c:pt idx="46">
                  <c:v>1293</c:v>
                </c:pt>
                <c:pt idx="47">
                  <c:v>1781</c:v>
                </c:pt>
                <c:pt idx="48">
                  <c:v>1578</c:v>
                </c:pt>
                <c:pt idx="49">
                  <c:v>532</c:v>
                </c:pt>
                <c:pt idx="50">
                  <c:v>1674</c:v>
                </c:pt>
                <c:pt idx="51">
                  <c:v>2770</c:v>
                </c:pt>
                <c:pt idx="52">
                  <c:v>891</c:v>
                </c:pt>
                <c:pt idx="53">
                  <c:v>706</c:v>
                </c:pt>
                <c:pt idx="54">
                  <c:v>2058</c:v>
                </c:pt>
                <c:pt idx="55">
                  <c:v>1797</c:v>
                </c:pt>
                <c:pt idx="56">
                  <c:v>1157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69-43C7-9C1B-81E0A4FEA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6399"/>
        <c:axId val="1"/>
      </c:barChart>
      <c:catAx>
        <c:axId val="195916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6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27 - Dykänder - september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brunand,  vigg och knipa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DATA!$CD$2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DATA!$CC$3:$CC$59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DATA!$CD$3:$CD$59</c:f>
              <c:numCache>
                <c:formatCode>General</c:formatCode>
                <c:ptCount val="57"/>
                <c:pt idx="0">
                  <c:v>693</c:v>
                </c:pt>
                <c:pt idx="1">
                  <c:v>619</c:v>
                </c:pt>
                <c:pt idx="2">
                  <c:v>560</c:v>
                </c:pt>
                <c:pt idx="3">
                  <c:v>369</c:v>
                </c:pt>
                <c:pt idx="4">
                  <c:v>660</c:v>
                </c:pt>
                <c:pt idx="5">
                  <c:v>350</c:v>
                </c:pt>
                <c:pt idx="6">
                  <c:v>78</c:v>
                </c:pt>
                <c:pt idx="7">
                  <c:v>133</c:v>
                </c:pt>
                <c:pt idx="8">
                  <c:v>66</c:v>
                </c:pt>
                <c:pt idx="9">
                  <c:v>17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5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11</c:v>
                </c:pt>
                <c:pt idx="21">
                  <c:v>63</c:v>
                </c:pt>
                <c:pt idx="22">
                  <c:v>25</c:v>
                </c:pt>
                <c:pt idx="23">
                  <c:v>54</c:v>
                </c:pt>
                <c:pt idx="24">
                  <c:v>37</c:v>
                </c:pt>
                <c:pt idx="25">
                  <c:v>53</c:v>
                </c:pt>
                <c:pt idx="26">
                  <c:v>56</c:v>
                </c:pt>
                <c:pt idx="27">
                  <c:v>272</c:v>
                </c:pt>
                <c:pt idx="28">
                  <c:v>203</c:v>
                </c:pt>
                <c:pt idx="29">
                  <c:v>138</c:v>
                </c:pt>
                <c:pt idx="30">
                  <c:v>91</c:v>
                </c:pt>
                <c:pt idx="31">
                  <c:v>131</c:v>
                </c:pt>
                <c:pt idx="32">
                  <c:v>109</c:v>
                </c:pt>
                <c:pt idx="33">
                  <c:v>47</c:v>
                </c:pt>
                <c:pt idx="34">
                  <c:v>53</c:v>
                </c:pt>
                <c:pt idx="35">
                  <c:v>0</c:v>
                </c:pt>
                <c:pt idx="36">
                  <c:v>41</c:v>
                </c:pt>
                <c:pt idx="37">
                  <c:v>105</c:v>
                </c:pt>
                <c:pt idx="38">
                  <c:v>179</c:v>
                </c:pt>
                <c:pt idx="39">
                  <c:v>109</c:v>
                </c:pt>
                <c:pt idx="40">
                  <c:v>57</c:v>
                </c:pt>
                <c:pt idx="41">
                  <c:v>104</c:v>
                </c:pt>
                <c:pt idx="42">
                  <c:v>48</c:v>
                </c:pt>
                <c:pt idx="43">
                  <c:v>164</c:v>
                </c:pt>
                <c:pt idx="44">
                  <c:v>41</c:v>
                </c:pt>
                <c:pt idx="45">
                  <c:v>90</c:v>
                </c:pt>
                <c:pt idx="46">
                  <c:v>191</c:v>
                </c:pt>
                <c:pt idx="47">
                  <c:v>101</c:v>
                </c:pt>
                <c:pt idx="48">
                  <c:v>197</c:v>
                </c:pt>
                <c:pt idx="49">
                  <c:v>731</c:v>
                </c:pt>
                <c:pt idx="50">
                  <c:v>313</c:v>
                </c:pt>
                <c:pt idx="51">
                  <c:v>103</c:v>
                </c:pt>
                <c:pt idx="52">
                  <c:v>350</c:v>
                </c:pt>
                <c:pt idx="53">
                  <c:v>1311</c:v>
                </c:pt>
                <c:pt idx="54">
                  <c:v>439</c:v>
                </c:pt>
                <c:pt idx="55">
                  <c:v>1377</c:v>
                </c:pt>
                <c:pt idx="56">
                  <c:v>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3D-4592-A787-039C6D986486}"/>
            </c:ext>
          </c:extLst>
        </c:ser>
        <c:ser>
          <c:idx val="1"/>
          <c:order val="1"/>
          <c:tx>
            <c:strRef>
              <c:f>DATA!$CE$2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DATA!$CC$3:$CC$59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DATA!$CE$3:$CE$59</c:f>
              <c:numCache>
                <c:formatCode>General</c:formatCode>
                <c:ptCount val="57"/>
                <c:pt idx="0">
                  <c:v>500</c:v>
                </c:pt>
                <c:pt idx="1">
                  <c:v>777</c:v>
                </c:pt>
                <c:pt idx="2">
                  <c:v>138</c:v>
                </c:pt>
                <c:pt idx="3">
                  <c:v>112</c:v>
                </c:pt>
                <c:pt idx="4">
                  <c:v>212</c:v>
                </c:pt>
                <c:pt idx="5">
                  <c:v>27</c:v>
                </c:pt>
                <c:pt idx="6">
                  <c:v>15</c:v>
                </c:pt>
                <c:pt idx="7">
                  <c:v>56</c:v>
                </c:pt>
                <c:pt idx="8">
                  <c:v>8</c:v>
                </c:pt>
                <c:pt idx="9">
                  <c:v>25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61</c:v>
                </c:pt>
                <c:pt idx="16">
                  <c:v>0</c:v>
                </c:pt>
                <c:pt idx="17">
                  <c:v>31</c:v>
                </c:pt>
                <c:pt idx="18">
                  <c:v>0</c:v>
                </c:pt>
                <c:pt idx="19">
                  <c:v>14</c:v>
                </c:pt>
                <c:pt idx="20">
                  <c:v>0</c:v>
                </c:pt>
                <c:pt idx="21">
                  <c:v>42</c:v>
                </c:pt>
                <c:pt idx="22">
                  <c:v>117</c:v>
                </c:pt>
                <c:pt idx="23">
                  <c:v>93</c:v>
                </c:pt>
                <c:pt idx="24">
                  <c:v>174</c:v>
                </c:pt>
                <c:pt idx="25">
                  <c:v>126</c:v>
                </c:pt>
                <c:pt idx="26">
                  <c:v>165</c:v>
                </c:pt>
                <c:pt idx="27">
                  <c:v>144</c:v>
                </c:pt>
                <c:pt idx="28">
                  <c:v>53</c:v>
                </c:pt>
                <c:pt idx="29">
                  <c:v>216</c:v>
                </c:pt>
                <c:pt idx="30">
                  <c:v>131</c:v>
                </c:pt>
                <c:pt idx="31">
                  <c:v>253</c:v>
                </c:pt>
                <c:pt idx="32">
                  <c:v>78</c:v>
                </c:pt>
                <c:pt idx="33">
                  <c:v>366</c:v>
                </c:pt>
                <c:pt idx="34">
                  <c:v>388</c:v>
                </c:pt>
                <c:pt idx="35">
                  <c:v>0</c:v>
                </c:pt>
                <c:pt idx="36">
                  <c:v>118</c:v>
                </c:pt>
                <c:pt idx="37">
                  <c:v>150</c:v>
                </c:pt>
                <c:pt idx="38">
                  <c:v>77</c:v>
                </c:pt>
                <c:pt idx="39">
                  <c:v>5</c:v>
                </c:pt>
                <c:pt idx="40">
                  <c:v>238</c:v>
                </c:pt>
                <c:pt idx="41">
                  <c:v>208</c:v>
                </c:pt>
                <c:pt idx="42">
                  <c:v>617</c:v>
                </c:pt>
                <c:pt idx="43">
                  <c:v>211</c:v>
                </c:pt>
                <c:pt idx="44">
                  <c:v>181</c:v>
                </c:pt>
                <c:pt idx="45">
                  <c:v>99</c:v>
                </c:pt>
                <c:pt idx="46">
                  <c:v>275</c:v>
                </c:pt>
                <c:pt idx="47">
                  <c:v>71</c:v>
                </c:pt>
                <c:pt idx="48">
                  <c:v>371</c:v>
                </c:pt>
                <c:pt idx="49">
                  <c:v>170</c:v>
                </c:pt>
                <c:pt idx="50">
                  <c:v>68</c:v>
                </c:pt>
                <c:pt idx="51">
                  <c:v>179</c:v>
                </c:pt>
                <c:pt idx="52">
                  <c:v>180</c:v>
                </c:pt>
                <c:pt idx="53">
                  <c:v>212</c:v>
                </c:pt>
                <c:pt idx="54">
                  <c:v>1460</c:v>
                </c:pt>
                <c:pt idx="55">
                  <c:v>362</c:v>
                </c:pt>
                <c:pt idx="56">
                  <c:v>814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D-4592-A787-039C6D98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05199"/>
        <c:axId val="1"/>
      </c:barChart>
      <c:catAx>
        <c:axId val="195905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051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7164685908319185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28 - Dykänder - oktober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brunand, vigg och knipa</a:t>
            </a:r>
          </a:p>
        </c:rich>
      </c:tx>
      <c:layout>
        <c:manualLayout>
          <c:xMode val="edge"/>
          <c:yMode val="edge"/>
          <c:x val="0.2704554114797455"/>
          <c:y val="2.94783888937935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DATA!$CH$2</c:f>
              <c:strCache>
                <c:ptCount val="1"/>
                <c:pt idx="0">
                  <c:v>Västra</c:v>
                </c:pt>
              </c:strCache>
            </c:strRef>
          </c:tx>
          <c:invertIfNegative val="0"/>
          <c:cat>
            <c:numRef>
              <c:f>DATA!$CG$3:$CG$59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DATA!$CH$3:$CH$59</c:f>
              <c:numCache>
                <c:formatCode>General</c:formatCode>
                <c:ptCount val="57"/>
                <c:pt idx="0">
                  <c:v>1595</c:v>
                </c:pt>
                <c:pt idx="1">
                  <c:v>873</c:v>
                </c:pt>
                <c:pt idx="2">
                  <c:v>567</c:v>
                </c:pt>
                <c:pt idx="3">
                  <c:v>421</c:v>
                </c:pt>
                <c:pt idx="4">
                  <c:v>414</c:v>
                </c:pt>
                <c:pt idx="5">
                  <c:v>266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64</c:v>
                </c:pt>
                <c:pt idx="15">
                  <c:v>0</c:v>
                </c:pt>
                <c:pt idx="16">
                  <c:v>63</c:v>
                </c:pt>
                <c:pt idx="17">
                  <c:v>14</c:v>
                </c:pt>
                <c:pt idx="18">
                  <c:v>36</c:v>
                </c:pt>
                <c:pt idx="19">
                  <c:v>17</c:v>
                </c:pt>
                <c:pt idx="20">
                  <c:v>109</c:v>
                </c:pt>
                <c:pt idx="21">
                  <c:v>304</c:v>
                </c:pt>
                <c:pt idx="22">
                  <c:v>170</c:v>
                </c:pt>
                <c:pt idx="23">
                  <c:v>169</c:v>
                </c:pt>
                <c:pt idx="24">
                  <c:v>269</c:v>
                </c:pt>
                <c:pt idx="25">
                  <c:v>90</c:v>
                </c:pt>
                <c:pt idx="26">
                  <c:v>355</c:v>
                </c:pt>
                <c:pt idx="27">
                  <c:v>219</c:v>
                </c:pt>
                <c:pt idx="28">
                  <c:v>297</c:v>
                </c:pt>
                <c:pt idx="29">
                  <c:v>122</c:v>
                </c:pt>
                <c:pt idx="30">
                  <c:v>168</c:v>
                </c:pt>
                <c:pt idx="31">
                  <c:v>190</c:v>
                </c:pt>
                <c:pt idx="32">
                  <c:v>193</c:v>
                </c:pt>
                <c:pt idx="33">
                  <c:v>155</c:v>
                </c:pt>
                <c:pt idx="34">
                  <c:v>44</c:v>
                </c:pt>
                <c:pt idx="35">
                  <c:v>80</c:v>
                </c:pt>
                <c:pt idx="36">
                  <c:v>89</c:v>
                </c:pt>
                <c:pt idx="37">
                  <c:v>155</c:v>
                </c:pt>
                <c:pt idx="38">
                  <c:v>98</c:v>
                </c:pt>
                <c:pt idx="39">
                  <c:v>80</c:v>
                </c:pt>
                <c:pt idx="40">
                  <c:v>108</c:v>
                </c:pt>
                <c:pt idx="41">
                  <c:v>135</c:v>
                </c:pt>
                <c:pt idx="42">
                  <c:v>74</c:v>
                </c:pt>
                <c:pt idx="43">
                  <c:v>125</c:v>
                </c:pt>
                <c:pt idx="44">
                  <c:v>161</c:v>
                </c:pt>
                <c:pt idx="45">
                  <c:v>448</c:v>
                </c:pt>
                <c:pt idx="46">
                  <c:v>297</c:v>
                </c:pt>
                <c:pt idx="47">
                  <c:v>373</c:v>
                </c:pt>
                <c:pt idx="48">
                  <c:v>352</c:v>
                </c:pt>
                <c:pt idx="49">
                  <c:v>895</c:v>
                </c:pt>
                <c:pt idx="50">
                  <c:v>270</c:v>
                </c:pt>
                <c:pt idx="51">
                  <c:v>231</c:v>
                </c:pt>
                <c:pt idx="52">
                  <c:v>465</c:v>
                </c:pt>
                <c:pt idx="53">
                  <c:v>1070</c:v>
                </c:pt>
                <c:pt idx="54">
                  <c:v>2547</c:v>
                </c:pt>
                <c:pt idx="55">
                  <c:v>4391</c:v>
                </c:pt>
                <c:pt idx="56">
                  <c:v>1582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01-43ED-B0C9-72E4B9D2AC6B}"/>
            </c:ext>
          </c:extLst>
        </c:ser>
        <c:ser>
          <c:idx val="1"/>
          <c:order val="1"/>
          <c:tx>
            <c:strRef>
              <c:f>DATA!$CI$2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DATA!$CG$3:$CG$59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DATA!$CI$3:$CI$59</c:f>
              <c:numCache>
                <c:formatCode>General</c:formatCode>
                <c:ptCount val="57"/>
                <c:pt idx="0">
                  <c:v>385</c:v>
                </c:pt>
                <c:pt idx="1">
                  <c:v>590</c:v>
                </c:pt>
                <c:pt idx="2">
                  <c:v>214</c:v>
                </c:pt>
                <c:pt idx="3">
                  <c:v>192</c:v>
                </c:pt>
                <c:pt idx="4">
                  <c:v>183</c:v>
                </c:pt>
                <c:pt idx="5">
                  <c:v>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47</c:v>
                </c:pt>
                <c:pt idx="15">
                  <c:v>1</c:v>
                </c:pt>
                <c:pt idx="16">
                  <c:v>39</c:v>
                </c:pt>
                <c:pt idx="17">
                  <c:v>31</c:v>
                </c:pt>
                <c:pt idx="18">
                  <c:v>7</c:v>
                </c:pt>
                <c:pt idx="19">
                  <c:v>40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121</c:v>
                </c:pt>
                <c:pt idx="24">
                  <c:v>229</c:v>
                </c:pt>
                <c:pt idx="25">
                  <c:v>67</c:v>
                </c:pt>
                <c:pt idx="26">
                  <c:v>100</c:v>
                </c:pt>
                <c:pt idx="27">
                  <c:v>86</c:v>
                </c:pt>
                <c:pt idx="28">
                  <c:v>212</c:v>
                </c:pt>
                <c:pt idx="29">
                  <c:v>212</c:v>
                </c:pt>
                <c:pt idx="30">
                  <c:v>280</c:v>
                </c:pt>
                <c:pt idx="31">
                  <c:v>315</c:v>
                </c:pt>
                <c:pt idx="32">
                  <c:v>29</c:v>
                </c:pt>
                <c:pt idx="33">
                  <c:v>217</c:v>
                </c:pt>
                <c:pt idx="34">
                  <c:v>117</c:v>
                </c:pt>
                <c:pt idx="35">
                  <c:v>143</c:v>
                </c:pt>
                <c:pt idx="36">
                  <c:v>20</c:v>
                </c:pt>
                <c:pt idx="37">
                  <c:v>84</c:v>
                </c:pt>
                <c:pt idx="38">
                  <c:v>123</c:v>
                </c:pt>
                <c:pt idx="39">
                  <c:v>43</c:v>
                </c:pt>
                <c:pt idx="40">
                  <c:v>98</c:v>
                </c:pt>
                <c:pt idx="41">
                  <c:v>163</c:v>
                </c:pt>
                <c:pt idx="42">
                  <c:v>383</c:v>
                </c:pt>
                <c:pt idx="43">
                  <c:v>209</c:v>
                </c:pt>
                <c:pt idx="44">
                  <c:v>670</c:v>
                </c:pt>
                <c:pt idx="45">
                  <c:v>676</c:v>
                </c:pt>
                <c:pt idx="46">
                  <c:v>200</c:v>
                </c:pt>
                <c:pt idx="47">
                  <c:v>259</c:v>
                </c:pt>
                <c:pt idx="48">
                  <c:v>473</c:v>
                </c:pt>
                <c:pt idx="49">
                  <c:v>1269</c:v>
                </c:pt>
                <c:pt idx="50">
                  <c:v>551</c:v>
                </c:pt>
                <c:pt idx="51">
                  <c:v>627</c:v>
                </c:pt>
                <c:pt idx="52">
                  <c:v>475</c:v>
                </c:pt>
                <c:pt idx="53">
                  <c:v>891</c:v>
                </c:pt>
                <c:pt idx="54">
                  <c:v>565</c:v>
                </c:pt>
                <c:pt idx="55">
                  <c:v>1201</c:v>
                </c:pt>
                <c:pt idx="56">
                  <c:v>549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01-43ED-B0C9-72E4B9D2A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7999"/>
        <c:axId val="1"/>
      </c:barChart>
      <c:catAx>
        <c:axId val="195917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7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3769100169779286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Simänder - september</a:t>
            </a:r>
          </a:p>
          <a:p>
            <a:pPr>
              <a:defRPr/>
            </a:pPr>
            <a:r>
              <a:rPr lang="sv-SE"/>
              <a:t> bläsand,  gräsand,  skedand och  kricka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DATA!$BV$2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DATA!$BU$3:$BU$59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DATA!$BV$3:$BV$59</c:f>
              <c:numCache>
                <c:formatCode>General</c:formatCode>
                <c:ptCount val="57"/>
                <c:pt idx="0">
                  <c:v>702</c:v>
                </c:pt>
                <c:pt idx="1">
                  <c:v>381</c:v>
                </c:pt>
                <c:pt idx="2">
                  <c:v>74</c:v>
                </c:pt>
                <c:pt idx="3">
                  <c:v>499</c:v>
                </c:pt>
                <c:pt idx="4">
                  <c:v>41</c:v>
                </c:pt>
                <c:pt idx="5">
                  <c:v>497</c:v>
                </c:pt>
                <c:pt idx="6">
                  <c:v>320</c:v>
                </c:pt>
                <c:pt idx="7">
                  <c:v>278</c:v>
                </c:pt>
                <c:pt idx="8">
                  <c:v>53</c:v>
                </c:pt>
                <c:pt idx="9">
                  <c:v>28</c:v>
                </c:pt>
                <c:pt idx="10">
                  <c:v>69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118</c:v>
                </c:pt>
                <c:pt idx="15">
                  <c:v>25</c:v>
                </c:pt>
                <c:pt idx="16">
                  <c:v>42</c:v>
                </c:pt>
                <c:pt idx="17">
                  <c:v>31</c:v>
                </c:pt>
                <c:pt idx="18">
                  <c:v>68</c:v>
                </c:pt>
                <c:pt idx="19">
                  <c:v>11</c:v>
                </c:pt>
                <c:pt idx="20">
                  <c:v>56</c:v>
                </c:pt>
                <c:pt idx="21">
                  <c:v>156</c:v>
                </c:pt>
                <c:pt idx="22">
                  <c:v>527</c:v>
                </c:pt>
                <c:pt idx="23">
                  <c:v>151</c:v>
                </c:pt>
                <c:pt idx="24">
                  <c:v>587</c:v>
                </c:pt>
                <c:pt idx="25">
                  <c:v>154</c:v>
                </c:pt>
                <c:pt idx="26">
                  <c:v>444</c:v>
                </c:pt>
                <c:pt idx="27">
                  <c:v>500</c:v>
                </c:pt>
                <c:pt idx="28">
                  <c:v>615</c:v>
                </c:pt>
                <c:pt idx="29">
                  <c:v>357</c:v>
                </c:pt>
                <c:pt idx="30">
                  <c:v>283</c:v>
                </c:pt>
                <c:pt idx="31">
                  <c:v>253</c:v>
                </c:pt>
                <c:pt idx="32">
                  <c:v>423</c:v>
                </c:pt>
                <c:pt idx="33">
                  <c:v>670</c:v>
                </c:pt>
                <c:pt idx="34">
                  <c:v>466</c:v>
                </c:pt>
                <c:pt idx="35">
                  <c:v>0</c:v>
                </c:pt>
                <c:pt idx="36">
                  <c:v>254</c:v>
                </c:pt>
                <c:pt idx="37">
                  <c:v>607</c:v>
                </c:pt>
                <c:pt idx="38">
                  <c:v>311</c:v>
                </c:pt>
                <c:pt idx="39">
                  <c:v>758</c:v>
                </c:pt>
                <c:pt idx="40">
                  <c:v>294</c:v>
                </c:pt>
                <c:pt idx="41">
                  <c:v>396</c:v>
                </c:pt>
                <c:pt idx="42">
                  <c:v>587</c:v>
                </c:pt>
                <c:pt idx="43">
                  <c:v>210</c:v>
                </c:pt>
                <c:pt idx="44">
                  <c:v>685</c:v>
                </c:pt>
                <c:pt idx="45">
                  <c:v>966</c:v>
                </c:pt>
                <c:pt idx="46">
                  <c:v>334</c:v>
                </c:pt>
                <c:pt idx="47">
                  <c:v>1010</c:v>
                </c:pt>
                <c:pt idx="48">
                  <c:v>1802</c:v>
                </c:pt>
                <c:pt idx="49">
                  <c:v>427</c:v>
                </c:pt>
                <c:pt idx="50">
                  <c:v>852</c:v>
                </c:pt>
                <c:pt idx="51">
                  <c:v>798</c:v>
                </c:pt>
                <c:pt idx="52">
                  <c:v>1620</c:v>
                </c:pt>
                <c:pt idx="53">
                  <c:v>542</c:v>
                </c:pt>
                <c:pt idx="54">
                  <c:v>3581</c:v>
                </c:pt>
                <c:pt idx="55">
                  <c:v>409</c:v>
                </c:pt>
                <c:pt idx="56">
                  <c:v>2312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B36D-4A87-BA03-6FFB20873107}"/>
            </c:ext>
          </c:extLst>
        </c:ser>
        <c:ser>
          <c:idx val="1"/>
          <c:order val="1"/>
          <c:tx>
            <c:strRef>
              <c:f>DATA!$BW$2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DATA!$BU$3:$BU$59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DATA!$BW$3:$BW$59</c:f>
              <c:numCache>
                <c:formatCode>General</c:formatCode>
                <c:ptCount val="57"/>
                <c:pt idx="0">
                  <c:v>276</c:v>
                </c:pt>
                <c:pt idx="1">
                  <c:v>217</c:v>
                </c:pt>
                <c:pt idx="2">
                  <c:v>594</c:v>
                </c:pt>
                <c:pt idx="3">
                  <c:v>488</c:v>
                </c:pt>
                <c:pt idx="4">
                  <c:v>700</c:v>
                </c:pt>
                <c:pt idx="5">
                  <c:v>134</c:v>
                </c:pt>
                <c:pt idx="6">
                  <c:v>3</c:v>
                </c:pt>
                <c:pt idx="7">
                  <c:v>88</c:v>
                </c:pt>
                <c:pt idx="8">
                  <c:v>28</c:v>
                </c:pt>
                <c:pt idx="9">
                  <c:v>83</c:v>
                </c:pt>
                <c:pt idx="10">
                  <c:v>255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95</c:v>
                </c:pt>
                <c:pt idx="15">
                  <c:v>136</c:v>
                </c:pt>
                <c:pt idx="16">
                  <c:v>153</c:v>
                </c:pt>
                <c:pt idx="17">
                  <c:v>63</c:v>
                </c:pt>
                <c:pt idx="18">
                  <c:v>29</c:v>
                </c:pt>
                <c:pt idx="19">
                  <c:v>31</c:v>
                </c:pt>
                <c:pt idx="20">
                  <c:v>6</c:v>
                </c:pt>
                <c:pt idx="21">
                  <c:v>629</c:v>
                </c:pt>
                <c:pt idx="22">
                  <c:v>895</c:v>
                </c:pt>
                <c:pt idx="23">
                  <c:v>392</c:v>
                </c:pt>
                <c:pt idx="24">
                  <c:v>606</c:v>
                </c:pt>
                <c:pt idx="25">
                  <c:v>437</c:v>
                </c:pt>
                <c:pt idx="26">
                  <c:v>550</c:v>
                </c:pt>
                <c:pt idx="27">
                  <c:v>837</c:v>
                </c:pt>
                <c:pt idx="28">
                  <c:v>364</c:v>
                </c:pt>
                <c:pt idx="29">
                  <c:v>395</c:v>
                </c:pt>
                <c:pt idx="30">
                  <c:v>325</c:v>
                </c:pt>
                <c:pt idx="31">
                  <c:v>488</c:v>
                </c:pt>
                <c:pt idx="32">
                  <c:v>199</c:v>
                </c:pt>
                <c:pt idx="33">
                  <c:v>442</c:v>
                </c:pt>
                <c:pt idx="34">
                  <c:v>920</c:v>
                </c:pt>
                <c:pt idx="35">
                  <c:v>0</c:v>
                </c:pt>
                <c:pt idx="36">
                  <c:v>200</c:v>
                </c:pt>
                <c:pt idx="37">
                  <c:v>237</c:v>
                </c:pt>
                <c:pt idx="38">
                  <c:v>49</c:v>
                </c:pt>
                <c:pt idx="39">
                  <c:v>682</c:v>
                </c:pt>
                <c:pt idx="40">
                  <c:v>442</c:v>
                </c:pt>
                <c:pt idx="41">
                  <c:v>472</c:v>
                </c:pt>
                <c:pt idx="42">
                  <c:v>410</c:v>
                </c:pt>
                <c:pt idx="43">
                  <c:v>761</c:v>
                </c:pt>
                <c:pt idx="44">
                  <c:v>813</c:v>
                </c:pt>
                <c:pt idx="45">
                  <c:v>816</c:v>
                </c:pt>
                <c:pt idx="46">
                  <c:v>737</c:v>
                </c:pt>
                <c:pt idx="47">
                  <c:v>1137</c:v>
                </c:pt>
                <c:pt idx="48">
                  <c:v>1428</c:v>
                </c:pt>
                <c:pt idx="49">
                  <c:v>291</c:v>
                </c:pt>
                <c:pt idx="50">
                  <c:v>1845</c:v>
                </c:pt>
                <c:pt idx="51">
                  <c:v>1456</c:v>
                </c:pt>
                <c:pt idx="52">
                  <c:v>2004</c:v>
                </c:pt>
                <c:pt idx="53">
                  <c:v>482</c:v>
                </c:pt>
                <c:pt idx="54">
                  <c:v>2083</c:v>
                </c:pt>
                <c:pt idx="55">
                  <c:v>458</c:v>
                </c:pt>
                <c:pt idx="56">
                  <c:v>910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B36D-4A87-BA03-6FFB20873107}"/>
            </c:ext>
          </c:extLst>
        </c:ser>
        <c:ser>
          <c:idx val="2"/>
          <c:order val="2"/>
          <c:tx>
            <c:strRef>
              <c:f>DATA!$BX$2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DATA!$BU$3:$BU$59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DATA!$BX$3:$BX$59</c:f>
              <c:numCache>
                <c:formatCode>General</c:formatCode>
                <c:ptCount val="57"/>
                <c:pt idx="0">
                  <c:v>978</c:v>
                </c:pt>
                <c:pt idx="1">
                  <c:v>598</c:v>
                </c:pt>
                <c:pt idx="2">
                  <c:v>668</c:v>
                </c:pt>
                <c:pt idx="3">
                  <c:v>987</c:v>
                </c:pt>
                <c:pt idx="4">
                  <c:v>741</c:v>
                </c:pt>
                <c:pt idx="5">
                  <c:v>631</c:v>
                </c:pt>
                <c:pt idx="6">
                  <c:v>323</c:v>
                </c:pt>
                <c:pt idx="7">
                  <c:v>366</c:v>
                </c:pt>
                <c:pt idx="8">
                  <c:v>81</c:v>
                </c:pt>
                <c:pt idx="9">
                  <c:v>111</c:v>
                </c:pt>
                <c:pt idx="10">
                  <c:v>324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213</c:v>
                </c:pt>
                <c:pt idx="15">
                  <c:v>161</c:v>
                </c:pt>
                <c:pt idx="16">
                  <c:v>195</c:v>
                </c:pt>
                <c:pt idx="17">
                  <c:v>94</c:v>
                </c:pt>
                <c:pt idx="18">
                  <c:v>97</c:v>
                </c:pt>
                <c:pt idx="19">
                  <c:v>42</c:v>
                </c:pt>
                <c:pt idx="20">
                  <c:v>62</c:v>
                </c:pt>
                <c:pt idx="21">
                  <c:v>785</c:v>
                </c:pt>
                <c:pt idx="22">
                  <c:v>1422</c:v>
                </c:pt>
                <c:pt idx="23">
                  <c:v>543</c:v>
                </c:pt>
                <c:pt idx="24">
                  <c:v>1193</c:v>
                </c:pt>
                <c:pt idx="25">
                  <c:v>591</c:v>
                </c:pt>
                <c:pt idx="26">
                  <c:v>994</c:v>
                </c:pt>
                <c:pt idx="27">
                  <c:v>1337</c:v>
                </c:pt>
                <c:pt idx="28">
                  <c:v>979</c:v>
                </c:pt>
                <c:pt idx="29">
                  <c:v>752</c:v>
                </c:pt>
                <c:pt idx="30">
                  <c:v>608</c:v>
                </c:pt>
                <c:pt idx="31">
                  <c:v>741</c:v>
                </c:pt>
                <c:pt idx="32">
                  <c:v>622</c:v>
                </c:pt>
                <c:pt idx="33">
                  <c:v>1112</c:v>
                </c:pt>
                <c:pt idx="34">
                  <c:v>1386</c:v>
                </c:pt>
                <c:pt idx="35">
                  <c:v>0</c:v>
                </c:pt>
                <c:pt idx="36">
                  <c:v>454</c:v>
                </c:pt>
                <c:pt idx="37">
                  <c:v>844</c:v>
                </c:pt>
                <c:pt idx="38">
                  <c:v>360</c:v>
                </c:pt>
                <c:pt idx="39">
                  <c:v>1440</c:v>
                </c:pt>
                <c:pt idx="40">
                  <c:v>736</c:v>
                </c:pt>
                <c:pt idx="41">
                  <c:v>868</c:v>
                </c:pt>
                <c:pt idx="42">
                  <c:v>997</c:v>
                </c:pt>
                <c:pt idx="43">
                  <c:v>971</c:v>
                </c:pt>
                <c:pt idx="44">
                  <c:v>1498</c:v>
                </c:pt>
                <c:pt idx="45">
                  <c:v>1782</c:v>
                </c:pt>
                <c:pt idx="46">
                  <c:v>1071</c:v>
                </c:pt>
                <c:pt idx="47">
                  <c:v>2147</c:v>
                </c:pt>
                <c:pt idx="48">
                  <c:v>3230</c:v>
                </c:pt>
                <c:pt idx="49">
                  <c:v>718</c:v>
                </c:pt>
                <c:pt idx="50">
                  <c:v>2697</c:v>
                </c:pt>
                <c:pt idx="51">
                  <c:v>2254</c:v>
                </c:pt>
                <c:pt idx="52">
                  <c:v>3624</c:v>
                </c:pt>
                <c:pt idx="53">
                  <c:v>1024</c:v>
                </c:pt>
                <c:pt idx="54">
                  <c:v>5664</c:v>
                </c:pt>
                <c:pt idx="55">
                  <c:v>867</c:v>
                </c:pt>
                <c:pt idx="56">
                  <c:v>3222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6D-4A87-BA03-6FFB208731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  <c:extLst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15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DATA!$H$2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DATA!$G$3:$G$59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DATA!$H$3:$H$59</c:f>
              <c:numCache>
                <c:formatCode>General</c:formatCode>
                <c:ptCount val="57"/>
                <c:pt idx="0">
                  <c:v>9</c:v>
                </c:pt>
                <c:pt idx="1">
                  <c:v>80</c:v>
                </c:pt>
                <c:pt idx="2">
                  <c:v>6</c:v>
                </c:pt>
                <c:pt idx="3">
                  <c:v>30</c:v>
                </c:pt>
                <c:pt idx="4">
                  <c:v>24</c:v>
                </c:pt>
                <c:pt idx="5">
                  <c:v>333</c:v>
                </c:pt>
                <c:pt idx="6">
                  <c:v>2</c:v>
                </c:pt>
                <c:pt idx="7">
                  <c:v>106</c:v>
                </c:pt>
                <c:pt idx="8">
                  <c:v>32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</c:v>
                </c:pt>
                <c:pt idx="19">
                  <c:v>7</c:v>
                </c:pt>
                <c:pt idx="20">
                  <c:v>2</c:v>
                </c:pt>
                <c:pt idx="21">
                  <c:v>13</c:v>
                </c:pt>
                <c:pt idx="22">
                  <c:v>0</c:v>
                </c:pt>
                <c:pt idx="23">
                  <c:v>10</c:v>
                </c:pt>
                <c:pt idx="24">
                  <c:v>3</c:v>
                </c:pt>
                <c:pt idx="25">
                  <c:v>10</c:v>
                </c:pt>
                <c:pt idx="26">
                  <c:v>18</c:v>
                </c:pt>
                <c:pt idx="27">
                  <c:v>24</c:v>
                </c:pt>
                <c:pt idx="28">
                  <c:v>16</c:v>
                </c:pt>
                <c:pt idx="29">
                  <c:v>20</c:v>
                </c:pt>
                <c:pt idx="30">
                  <c:v>9</c:v>
                </c:pt>
                <c:pt idx="31">
                  <c:v>11</c:v>
                </c:pt>
                <c:pt idx="32">
                  <c:v>85</c:v>
                </c:pt>
                <c:pt idx="33">
                  <c:v>8</c:v>
                </c:pt>
                <c:pt idx="34">
                  <c:v>24</c:v>
                </c:pt>
                <c:pt idx="35">
                  <c:v>0</c:v>
                </c:pt>
                <c:pt idx="36">
                  <c:v>35</c:v>
                </c:pt>
                <c:pt idx="37">
                  <c:v>78</c:v>
                </c:pt>
                <c:pt idx="38">
                  <c:v>30</c:v>
                </c:pt>
                <c:pt idx="39">
                  <c:v>50</c:v>
                </c:pt>
                <c:pt idx="40">
                  <c:v>10</c:v>
                </c:pt>
                <c:pt idx="41">
                  <c:v>0</c:v>
                </c:pt>
                <c:pt idx="42">
                  <c:v>0</c:v>
                </c:pt>
                <c:pt idx="43">
                  <c:v>18</c:v>
                </c:pt>
                <c:pt idx="44">
                  <c:v>16</c:v>
                </c:pt>
                <c:pt idx="45">
                  <c:v>2</c:v>
                </c:pt>
                <c:pt idx="46">
                  <c:v>14</c:v>
                </c:pt>
                <c:pt idx="47">
                  <c:v>23</c:v>
                </c:pt>
                <c:pt idx="48">
                  <c:v>0</c:v>
                </c:pt>
                <c:pt idx="49">
                  <c:v>10</c:v>
                </c:pt>
                <c:pt idx="50">
                  <c:v>73</c:v>
                </c:pt>
                <c:pt idx="51">
                  <c:v>8</c:v>
                </c:pt>
                <c:pt idx="52">
                  <c:v>17</c:v>
                </c:pt>
                <c:pt idx="53">
                  <c:v>469</c:v>
                </c:pt>
                <c:pt idx="54">
                  <c:v>4</c:v>
                </c:pt>
                <c:pt idx="55">
                  <c:v>275</c:v>
                </c:pt>
                <c:pt idx="5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91-4B1C-B6DC-D71B3C3C78C2}"/>
            </c:ext>
          </c:extLst>
        </c:ser>
        <c:ser>
          <c:idx val="1"/>
          <c:order val="1"/>
          <c:tx>
            <c:strRef>
              <c:f>DATA!$I$2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DATA!$G$3:$G$59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DATA!$I$3:$I$59</c:f>
              <c:numCache>
                <c:formatCode>General</c:formatCode>
                <c:ptCount val="57"/>
                <c:pt idx="0">
                  <c:v>83</c:v>
                </c:pt>
                <c:pt idx="1">
                  <c:v>191</c:v>
                </c:pt>
                <c:pt idx="2">
                  <c:v>92</c:v>
                </c:pt>
                <c:pt idx="3">
                  <c:v>44</c:v>
                </c:pt>
                <c:pt idx="4">
                  <c:v>187</c:v>
                </c:pt>
                <c:pt idx="5">
                  <c:v>0</c:v>
                </c:pt>
                <c:pt idx="6">
                  <c:v>5</c:v>
                </c:pt>
                <c:pt idx="7">
                  <c:v>56</c:v>
                </c:pt>
                <c:pt idx="8">
                  <c:v>8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6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30</c:v>
                </c:pt>
                <c:pt idx="22">
                  <c:v>90</c:v>
                </c:pt>
                <c:pt idx="23">
                  <c:v>42</c:v>
                </c:pt>
                <c:pt idx="24">
                  <c:v>100</c:v>
                </c:pt>
                <c:pt idx="25">
                  <c:v>39</c:v>
                </c:pt>
                <c:pt idx="26">
                  <c:v>77</c:v>
                </c:pt>
                <c:pt idx="27">
                  <c:v>108</c:v>
                </c:pt>
                <c:pt idx="28">
                  <c:v>41</c:v>
                </c:pt>
                <c:pt idx="29">
                  <c:v>119</c:v>
                </c:pt>
                <c:pt idx="30">
                  <c:v>89</c:v>
                </c:pt>
                <c:pt idx="31">
                  <c:v>163</c:v>
                </c:pt>
                <c:pt idx="32">
                  <c:v>61</c:v>
                </c:pt>
                <c:pt idx="33">
                  <c:v>214</c:v>
                </c:pt>
                <c:pt idx="34">
                  <c:v>257</c:v>
                </c:pt>
                <c:pt idx="35">
                  <c:v>0</c:v>
                </c:pt>
                <c:pt idx="36">
                  <c:v>83</c:v>
                </c:pt>
                <c:pt idx="37">
                  <c:v>69</c:v>
                </c:pt>
                <c:pt idx="38">
                  <c:v>15</c:v>
                </c:pt>
                <c:pt idx="39">
                  <c:v>0</c:v>
                </c:pt>
                <c:pt idx="40">
                  <c:v>87</c:v>
                </c:pt>
                <c:pt idx="41">
                  <c:v>14</c:v>
                </c:pt>
                <c:pt idx="42">
                  <c:v>9</c:v>
                </c:pt>
                <c:pt idx="43">
                  <c:v>4</c:v>
                </c:pt>
                <c:pt idx="44">
                  <c:v>17</c:v>
                </c:pt>
                <c:pt idx="45">
                  <c:v>12</c:v>
                </c:pt>
                <c:pt idx="46">
                  <c:v>15</c:v>
                </c:pt>
                <c:pt idx="47">
                  <c:v>6</c:v>
                </c:pt>
                <c:pt idx="48">
                  <c:v>19</c:v>
                </c:pt>
                <c:pt idx="49">
                  <c:v>106</c:v>
                </c:pt>
                <c:pt idx="50">
                  <c:v>0</c:v>
                </c:pt>
                <c:pt idx="51">
                  <c:v>12</c:v>
                </c:pt>
                <c:pt idx="52">
                  <c:v>0</c:v>
                </c:pt>
                <c:pt idx="53">
                  <c:v>105</c:v>
                </c:pt>
                <c:pt idx="54">
                  <c:v>1049</c:v>
                </c:pt>
                <c:pt idx="55">
                  <c:v>63</c:v>
                </c:pt>
                <c:pt idx="56">
                  <c:v>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91-4B1C-B6DC-D71B3C3C7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102767"/>
        <c:axId val="1"/>
      </c:barChart>
      <c:catAx>
        <c:axId val="18801027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010276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DATA!$CD$2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DATA!$CC$3:$CC$59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DATA!$CD$3:$CD$59</c:f>
              <c:numCache>
                <c:formatCode>General</c:formatCode>
                <c:ptCount val="57"/>
                <c:pt idx="0">
                  <c:v>693</c:v>
                </c:pt>
                <c:pt idx="1">
                  <c:v>619</c:v>
                </c:pt>
                <c:pt idx="2">
                  <c:v>560</c:v>
                </c:pt>
                <c:pt idx="3">
                  <c:v>369</c:v>
                </c:pt>
                <c:pt idx="4">
                  <c:v>660</c:v>
                </c:pt>
                <c:pt idx="5">
                  <c:v>350</c:v>
                </c:pt>
                <c:pt idx="6">
                  <c:v>78</c:v>
                </c:pt>
                <c:pt idx="7">
                  <c:v>133</c:v>
                </c:pt>
                <c:pt idx="8">
                  <c:v>66</c:v>
                </c:pt>
                <c:pt idx="9">
                  <c:v>17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32</c:v>
                </c:pt>
                <c:pt idx="15">
                  <c:v>0</c:v>
                </c:pt>
                <c:pt idx="16">
                  <c:v>5</c:v>
                </c:pt>
                <c:pt idx="17">
                  <c:v>24</c:v>
                </c:pt>
                <c:pt idx="18">
                  <c:v>18</c:v>
                </c:pt>
                <c:pt idx="19">
                  <c:v>21</c:v>
                </c:pt>
                <c:pt idx="20">
                  <c:v>11</c:v>
                </c:pt>
                <c:pt idx="21">
                  <c:v>63</c:v>
                </c:pt>
                <c:pt idx="22">
                  <c:v>25</c:v>
                </c:pt>
                <c:pt idx="23">
                  <c:v>54</c:v>
                </c:pt>
                <c:pt idx="24">
                  <c:v>37</c:v>
                </c:pt>
                <c:pt idx="25">
                  <c:v>53</c:v>
                </c:pt>
                <c:pt idx="26">
                  <c:v>56</c:v>
                </c:pt>
                <c:pt idx="27">
                  <c:v>272</c:v>
                </c:pt>
                <c:pt idx="28">
                  <c:v>203</c:v>
                </c:pt>
                <c:pt idx="29">
                  <c:v>138</c:v>
                </c:pt>
                <c:pt idx="30">
                  <c:v>91</c:v>
                </c:pt>
                <c:pt idx="31">
                  <c:v>131</c:v>
                </c:pt>
                <c:pt idx="32">
                  <c:v>109</c:v>
                </c:pt>
                <c:pt idx="33">
                  <c:v>47</c:v>
                </c:pt>
                <c:pt idx="34">
                  <c:v>53</c:v>
                </c:pt>
                <c:pt idx="35">
                  <c:v>0</c:v>
                </c:pt>
                <c:pt idx="36">
                  <c:v>41</c:v>
                </c:pt>
                <c:pt idx="37">
                  <c:v>105</c:v>
                </c:pt>
                <c:pt idx="38">
                  <c:v>179</c:v>
                </c:pt>
                <c:pt idx="39">
                  <c:v>109</c:v>
                </c:pt>
                <c:pt idx="40">
                  <c:v>57</c:v>
                </c:pt>
                <c:pt idx="41">
                  <c:v>104</c:v>
                </c:pt>
                <c:pt idx="42">
                  <c:v>48</c:v>
                </c:pt>
                <c:pt idx="43">
                  <c:v>164</c:v>
                </c:pt>
                <c:pt idx="44">
                  <c:v>41</c:v>
                </c:pt>
                <c:pt idx="45">
                  <c:v>90</c:v>
                </c:pt>
                <c:pt idx="46">
                  <c:v>191</c:v>
                </c:pt>
                <c:pt idx="47">
                  <c:v>101</c:v>
                </c:pt>
                <c:pt idx="48">
                  <c:v>197</c:v>
                </c:pt>
                <c:pt idx="49">
                  <c:v>731</c:v>
                </c:pt>
                <c:pt idx="50">
                  <c:v>313</c:v>
                </c:pt>
                <c:pt idx="51">
                  <c:v>103</c:v>
                </c:pt>
                <c:pt idx="52">
                  <c:v>350</c:v>
                </c:pt>
                <c:pt idx="53">
                  <c:v>1311</c:v>
                </c:pt>
                <c:pt idx="54">
                  <c:v>439</c:v>
                </c:pt>
                <c:pt idx="55">
                  <c:v>1377</c:v>
                </c:pt>
                <c:pt idx="56">
                  <c:v>536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9E-44BA-B1E1-9F79394B8D3F}"/>
            </c:ext>
          </c:extLst>
        </c:ser>
        <c:ser>
          <c:idx val="1"/>
          <c:order val="1"/>
          <c:tx>
            <c:strRef>
              <c:f>DATA!$CE$2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DATA!$CC$3:$CC$59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DATA!$CE$3:$CE$59</c:f>
              <c:numCache>
                <c:formatCode>General</c:formatCode>
                <c:ptCount val="57"/>
                <c:pt idx="0">
                  <c:v>500</c:v>
                </c:pt>
                <c:pt idx="1">
                  <c:v>777</c:v>
                </c:pt>
                <c:pt idx="2">
                  <c:v>138</c:v>
                </c:pt>
                <c:pt idx="3">
                  <c:v>112</c:v>
                </c:pt>
                <c:pt idx="4">
                  <c:v>212</c:v>
                </c:pt>
                <c:pt idx="5">
                  <c:v>27</c:v>
                </c:pt>
                <c:pt idx="6">
                  <c:v>15</c:v>
                </c:pt>
                <c:pt idx="7">
                  <c:v>56</c:v>
                </c:pt>
                <c:pt idx="8">
                  <c:v>8</c:v>
                </c:pt>
                <c:pt idx="9">
                  <c:v>25</c:v>
                </c:pt>
                <c:pt idx="10">
                  <c:v>11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17</c:v>
                </c:pt>
                <c:pt idx="15">
                  <c:v>61</c:v>
                </c:pt>
                <c:pt idx="16">
                  <c:v>0</c:v>
                </c:pt>
                <c:pt idx="17">
                  <c:v>31</c:v>
                </c:pt>
                <c:pt idx="18">
                  <c:v>0</c:v>
                </c:pt>
                <c:pt idx="19">
                  <c:v>14</c:v>
                </c:pt>
                <c:pt idx="20">
                  <c:v>0</c:v>
                </c:pt>
                <c:pt idx="21">
                  <c:v>42</c:v>
                </c:pt>
                <c:pt idx="22">
                  <c:v>117</c:v>
                </c:pt>
                <c:pt idx="23">
                  <c:v>93</c:v>
                </c:pt>
                <c:pt idx="24">
                  <c:v>174</c:v>
                </c:pt>
                <c:pt idx="25">
                  <c:v>126</c:v>
                </c:pt>
                <c:pt idx="26">
                  <c:v>165</c:v>
                </c:pt>
                <c:pt idx="27">
                  <c:v>144</c:v>
                </c:pt>
                <c:pt idx="28">
                  <c:v>53</c:v>
                </c:pt>
                <c:pt idx="29">
                  <c:v>216</c:v>
                </c:pt>
                <c:pt idx="30">
                  <c:v>131</c:v>
                </c:pt>
                <c:pt idx="31">
                  <c:v>253</c:v>
                </c:pt>
                <c:pt idx="32">
                  <c:v>78</c:v>
                </c:pt>
                <c:pt idx="33">
                  <c:v>366</c:v>
                </c:pt>
                <c:pt idx="34">
                  <c:v>388</c:v>
                </c:pt>
                <c:pt idx="35">
                  <c:v>0</c:v>
                </c:pt>
                <c:pt idx="36">
                  <c:v>118</c:v>
                </c:pt>
                <c:pt idx="37">
                  <c:v>150</c:v>
                </c:pt>
                <c:pt idx="38">
                  <c:v>77</c:v>
                </c:pt>
                <c:pt idx="39">
                  <c:v>5</c:v>
                </c:pt>
                <c:pt idx="40">
                  <c:v>238</c:v>
                </c:pt>
                <c:pt idx="41">
                  <c:v>208</c:v>
                </c:pt>
                <c:pt idx="42">
                  <c:v>617</c:v>
                </c:pt>
                <c:pt idx="43">
                  <c:v>211</c:v>
                </c:pt>
                <c:pt idx="44">
                  <c:v>181</c:v>
                </c:pt>
                <c:pt idx="45">
                  <c:v>99</c:v>
                </c:pt>
                <c:pt idx="46">
                  <c:v>275</c:v>
                </c:pt>
                <c:pt idx="47">
                  <c:v>71</c:v>
                </c:pt>
                <c:pt idx="48">
                  <c:v>371</c:v>
                </c:pt>
                <c:pt idx="49">
                  <c:v>170</c:v>
                </c:pt>
                <c:pt idx="50">
                  <c:v>68</c:v>
                </c:pt>
                <c:pt idx="51">
                  <c:v>179</c:v>
                </c:pt>
                <c:pt idx="52">
                  <c:v>180</c:v>
                </c:pt>
                <c:pt idx="53">
                  <c:v>212</c:v>
                </c:pt>
                <c:pt idx="54">
                  <c:v>1460</c:v>
                </c:pt>
                <c:pt idx="55">
                  <c:v>362</c:v>
                </c:pt>
                <c:pt idx="56">
                  <c:v>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9E-44BA-B1E1-9F79394B8D3F}"/>
            </c:ext>
          </c:extLst>
        </c:ser>
        <c:ser>
          <c:idx val="2"/>
          <c:order val="2"/>
          <c:tx>
            <c:strRef>
              <c:f>DATA!$CF$2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DATA!$CC$3:$CC$59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DATA!$CF$3:$CF$59</c:f>
              <c:numCache>
                <c:formatCode>General</c:formatCode>
                <c:ptCount val="57"/>
                <c:pt idx="0">
                  <c:v>1193</c:v>
                </c:pt>
                <c:pt idx="1">
                  <c:v>1396</c:v>
                </c:pt>
                <c:pt idx="2">
                  <c:v>698</c:v>
                </c:pt>
                <c:pt idx="3">
                  <c:v>481</c:v>
                </c:pt>
                <c:pt idx="4">
                  <c:v>872</c:v>
                </c:pt>
                <c:pt idx="5">
                  <c:v>377</c:v>
                </c:pt>
                <c:pt idx="6">
                  <c:v>93</c:v>
                </c:pt>
                <c:pt idx="7">
                  <c:v>189</c:v>
                </c:pt>
                <c:pt idx="8">
                  <c:v>74</c:v>
                </c:pt>
                <c:pt idx="9">
                  <c:v>42</c:v>
                </c:pt>
                <c:pt idx="10">
                  <c:v>13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49</c:v>
                </c:pt>
                <c:pt idx="15">
                  <c:v>61</c:v>
                </c:pt>
                <c:pt idx="16">
                  <c:v>5</c:v>
                </c:pt>
                <c:pt idx="17">
                  <c:v>55</c:v>
                </c:pt>
                <c:pt idx="18">
                  <c:v>18</c:v>
                </c:pt>
                <c:pt idx="19">
                  <c:v>35</c:v>
                </c:pt>
                <c:pt idx="20">
                  <c:v>11</c:v>
                </c:pt>
                <c:pt idx="21">
                  <c:v>105</c:v>
                </c:pt>
                <c:pt idx="22">
                  <c:v>142</c:v>
                </c:pt>
                <c:pt idx="23">
                  <c:v>147</c:v>
                </c:pt>
                <c:pt idx="24">
                  <c:v>211</c:v>
                </c:pt>
                <c:pt idx="25">
                  <c:v>179</c:v>
                </c:pt>
                <c:pt idx="26">
                  <c:v>221</c:v>
                </c:pt>
                <c:pt idx="27">
                  <c:v>416</c:v>
                </c:pt>
                <c:pt idx="28">
                  <c:v>256</c:v>
                </c:pt>
                <c:pt idx="29">
                  <c:v>354</c:v>
                </c:pt>
                <c:pt idx="30">
                  <c:v>222</c:v>
                </c:pt>
                <c:pt idx="31">
                  <c:v>384</c:v>
                </c:pt>
                <c:pt idx="32">
                  <c:v>187</c:v>
                </c:pt>
                <c:pt idx="33">
                  <c:v>413</c:v>
                </c:pt>
                <c:pt idx="34">
                  <c:v>441</c:v>
                </c:pt>
                <c:pt idx="35">
                  <c:v>0</c:v>
                </c:pt>
                <c:pt idx="36">
                  <c:v>159</c:v>
                </c:pt>
                <c:pt idx="37">
                  <c:v>255</c:v>
                </c:pt>
                <c:pt idx="38">
                  <c:v>256</c:v>
                </c:pt>
                <c:pt idx="39">
                  <c:v>114</c:v>
                </c:pt>
                <c:pt idx="40">
                  <c:v>295</c:v>
                </c:pt>
                <c:pt idx="41">
                  <c:v>312</c:v>
                </c:pt>
                <c:pt idx="42">
                  <c:v>665</c:v>
                </c:pt>
                <c:pt idx="43">
                  <c:v>375</c:v>
                </c:pt>
                <c:pt idx="44">
                  <c:v>222</c:v>
                </c:pt>
                <c:pt idx="45">
                  <c:v>189</c:v>
                </c:pt>
                <c:pt idx="46">
                  <c:v>466</c:v>
                </c:pt>
                <c:pt idx="47">
                  <c:v>172</c:v>
                </c:pt>
                <c:pt idx="48">
                  <c:v>568</c:v>
                </c:pt>
                <c:pt idx="49">
                  <c:v>901</c:v>
                </c:pt>
                <c:pt idx="50">
                  <c:v>381</c:v>
                </c:pt>
                <c:pt idx="51">
                  <c:v>282</c:v>
                </c:pt>
                <c:pt idx="52">
                  <c:v>530</c:v>
                </c:pt>
                <c:pt idx="53">
                  <c:v>1523</c:v>
                </c:pt>
                <c:pt idx="54">
                  <c:v>1899</c:v>
                </c:pt>
                <c:pt idx="55">
                  <c:v>1739</c:v>
                </c:pt>
                <c:pt idx="56">
                  <c:v>1350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9E-44BA-B1E1-9F79394B8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05199"/>
        <c:axId val="1"/>
      </c:lineChart>
      <c:catAx>
        <c:axId val="1959051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05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Totalt rastande fåglar - september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DATA!$CL$2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DATA!$CK$3:$CK$59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DATA!$CL$3:$CL$59</c:f>
              <c:numCache>
                <c:formatCode>General</c:formatCode>
                <c:ptCount val="57"/>
                <c:pt idx="0">
                  <c:v>1900</c:v>
                </c:pt>
                <c:pt idx="1">
                  <c:v>1019</c:v>
                </c:pt>
                <c:pt idx="2">
                  <c:v>637</c:v>
                </c:pt>
                <c:pt idx="3">
                  <c:v>942</c:v>
                </c:pt>
                <c:pt idx="4">
                  <c:v>1100</c:v>
                </c:pt>
                <c:pt idx="5">
                  <c:v>1277</c:v>
                </c:pt>
                <c:pt idx="6">
                  <c:v>1031</c:v>
                </c:pt>
                <c:pt idx="7">
                  <c:v>580</c:v>
                </c:pt>
                <c:pt idx="8">
                  <c:v>420</c:v>
                </c:pt>
                <c:pt idx="9">
                  <c:v>952</c:v>
                </c:pt>
                <c:pt idx="10">
                  <c:v>381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430</c:v>
                </c:pt>
                <c:pt idx="15">
                  <c:v>896</c:v>
                </c:pt>
                <c:pt idx="16">
                  <c:v>565</c:v>
                </c:pt>
                <c:pt idx="17">
                  <c:v>709</c:v>
                </c:pt>
                <c:pt idx="18">
                  <c:v>523</c:v>
                </c:pt>
                <c:pt idx="19">
                  <c:v>512</c:v>
                </c:pt>
                <c:pt idx="20">
                  <c:v>681</c:v>
                </c:pt>
                <c:pt idx="21">
                  <c:v>1004</c:v>
                </c:pt>
                <c:pt idx="22">
                  <c:v>1078</c:v>
                </c:pt>
                <c:pt idx="23">
                  <c:v>739</c:v>
                </c:pt>
                <c:pt idx="24">
                  <c:v>940</c:v>
                </c:pt>
                <c:pt idx="25">
                  <c:v>747</c:v>
                </c:pt>
                <c:pt idx="26">
                  <c:v>1096</c:v>
                </c:pt>
                <c:pt idx="27">
                  <c:v>1520</c:v>
                </c:pt>
                <c:pt idx="28">
                  <c:v>1175</c:v>
                </c:pt>
                <c:pt idx="29">
                  <c:v>1192</c:v>
                </c:pt>
                <c:pt idx="30">
                  <c:v>943</c:v>
                </c:pt>
                <c:pt idx="31">
                  <c:v>830</c:v>
                </c:pt>
                <c:pt idx="32">
                  <c:v>938</c:v>
                </c:pt>
                <c:pt idx="33">
                  <c:v>1607</c:v>
                </c:pt>
                <c:pt idx="34">
                  <c:v>1567</c:v>
                </c:pt>
                <c:pt idx="35">
                  <c:v>0</c:v>
                </c:pt>
                <c:pt idx="36">
                  <c:v>869</c:v>
                </c:pt>
                <c:pt idx="37">
                  <c:v>1274</c:v>
                </c:pt>
                <c:pt idx="38">
                  <c:v>1023</c:v>
                </c:pt>
                <c:pt idx="39">
                  <c:v>1319</c:v>
                </c:pt>
                <c:pt idx="40">
                  <c:v>911</c:v>
                </c:pt>
                <c:pt idx="41">
                  <c:v>936</c:v>
                </c:pt>
                <c:pt idx="42">
                  <c:v>1066</c:v>
                </c:pt>
                <c:pt idx="43">
                  <c:v>1139</c:v>
                </c:pt>
                <c:pt idx="44">
                  <c:v>1298</c:v>
                </c:pt>
                <c:pt idx="45">
                  <c:v>1847</c:v>
                </c:pt>
                <c:pt idx="46">
                  <c:v>1513</c:v>
                </c:pt>
                <c:pt idx="47">
                  <c:v>2126</c:v>
                </c:pt>
                <c:pt idx="48">
                  <c:v>2880</c:v>
                </c:pt>
                <c:pt idx="49">
                  <c:v>2126</c:v>
                </c:pt>
                <c:pt idx="50">
                  <c:v>1787</c:v>
                </c:pt>
                <c:pt idx="51">
                  <c:v>1246</c:v>
                </c:pt>
                <c:pt idx="52">
                  <c:v>2888</c:v>
                </c:pt>
                <c:pt idx="53">
                  <c:v>2995</c:v>
                </c:pt>
                <c:pt idx="54">
                  <c:v>6083</c:v>
                </c:pt>
                <c:pt idx="55">
                  <c:v>4247</c:v>
                </c:pt>
                <c:pt idx="56">
                  <c:v>5708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2CB5-495A-995D-ABBE1EC043D3}"/>
            </c:ext>
          </c:extLst>
        </c:ser>
        <c:ser>
          <c:idx val="1"/>
          <c:order val="1"/>
          <c:tx>
            <c:strRef>
              <c:f>DATA!$CM$2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DATA!$CK$3:$CK$59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DATA!$CM$3:$CM$59</c:f>
              <c:numCache>
                <c:formatCode>General</c:formatCode>
                <c:ptCount val="57"/>
                <c:pt idx="0">
                  <c:v>1540</c:v>
                </c:pt>
                <c:pt idx="1">
                  <c:v>1029</c:v>
                </c:pt>
                <c:pt idx="2">
                  <c:v>760</c:v>
                </c:pt>
                <c:pt idx="3">
                  <c:v>643</c:v>
                </c:pt>
                <c:pt idx="4">
                  <c:v>1773</c:v>
                </c:pt>
                <c:pt idx="5">
                  <c:v>942</c:v>
                </c:pt>
                <c:pt idx="6">
                  <c:v>373</c:v>
                </c:pt>
                <c:pt idx="7">
                  <c:v>688</c:v>
                </c:pt>
                <c:pt idx="8">
                  <c:v>1021</c:v>
                </c:pt>
                <c:pt idx="9">
                  <c:v>1255</c:v>
                </c:pt>
                <c:pt idx="10">
                  <c:v>582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500</c:v>
                </c:pt>
                <c:pt idx="15">
                  <c:v>1009</c:v>
                </c:pt>
                <c:pt idx="16">
                  <c:v>522</c:v>
                </c:pt>
                <c:pt idx="17">
                  <c:v>626</c:v>
                </c:pt>
                <c:pt idx="18">
                  <c:v>534</c:v>
                </c:pt>
                <c:pt idx="19">
                  <c:v>417</c:v>
                </c:pt>
                <c:pt idx="20">
                  <c:v>583</c:v>
                </c:pt>
                <c:pt idx="21">
                  <c:v>1271</c:v>
                </c:pt>
                <c:pt idx="22">
                  <c:v>1465</c:v>
                </c:pt>
                <c:pt idx="23">
                  <c:v>1005</c:v>
                </c:pt>
                <c:pt idx="24">
                  <c:v>1432</c:v>
                </c:pt>
                <c:pt idx="25">
                  <c:v>1287</c:v>
                </c:pt>
                <c:pt idx="26">
                  <c:v>1522</c:v>
                </c:pt>
                <c:pt idx="27">
                  <c:v>1462</c:v>
                </c:pt>
                <c:pt idx="28">
                  <c:v>716</c:v>
                </c:pt>
                <c:pt idx="29">
                  <c:v>1127</c:v>
                </c:pt>
                <c:pt idx="30">
                  <c:v>1136</c:v>
                </c:pt>
                <c:pt idx="31">
                  <c:v>1051</c:v>
                </c:pt>
                <c:pt idx="32">
                  <c:v>524</c:v>
                </c:pt>
                <c:pt idx="33">
                  <c:v>1524</c:v>
                </c:pt>
                <c:pt idx="34">
                  <c:v>2282</c:v>
                </c:pt>
                <c:pt idx="35">
                  <c:v>0</c:v>
                </c:pt>
                <c:pt idx="36">
                  <c:v>592</c:v>
                </c:pt>
                <c:pt idx="37">
                  <c:v>601</c:v>
                </c:pt>
                <c:pt idx="38">
                  <c:v>370</c:v>
                </c:pt>
                <c:pt idx="39">
                  <c:v>727</c:v>
                </c:pt>
                <c:pt idx="40">
                  <c:v>1095</c:v>
                </c:pt>
                <c:pt idx="41">
                  <c:v>839</c:v>
                </c:pt>
                <c:pt idx="42">
                  <c:v>1179</c:v>
                </c:pt>
                <c:pt idx="43">
                  <c:v>1284</c:v>
                </c:pt>
                <c:pt idx="44">
                  <c:v>1260</c:v>
                </c:pt>
                <c:pt idx="45">
                  <c:v>1176</c:v>
                </c:pt>
                <c:pt idx="46">
                  <c:v>1520</c:v>
                </c:pt>
                <c:pt idx="47">
                  <c:v>1499</c:v>
                </c:pt>
                <c:pt idx="48">
                  <c:v>2135</c:v>
                </c:pt>
                <c:pt idx="49">
                  <c:v>666</c:v>
                </c:pt>
                <c:pt idx="50">
                  <c:v>2294</c:v>
                </c:pt>
                <c:pt idx="51">
                  <c:v>2130</c:v>
                </c:pt>
                <c:pt idx="52">
                  <c:v>2579</c:v>
                </c:pt>
                <c:pt idx="53">
                  <c:v>949</c:v>
                </c:pt>
                <c:pt idx="54">
                  <c:v>3992</c:v>
                </c:pt>
                <c:pt idx="55">
                  <c:v>1555</c:v>
                </c:pt>
                <c:pt idx="56">
                  <c:v>1895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2CB5-495A-995D-ABBE1EC043D3}"/>
            </c:ext>
          </c:extLst>
        </c:ser>
        <c:ser>
          <c:idx val="2"/>
          <c:order val="2"/>
          <c:tx>
            <c:strRef>
              <c:f>DATA!$CN$2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DATA!$CK$3:$CK$59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DATA!$CN$3:$CN$59</c:f>
              <c:numCache>
                <c:formatCode>General</c:formatCode>
                <c:ptCount val="57"/>
                <c:pt idx="0">
                  <c:v>3440</c:v>
                </c:pt>
                <c:pt idx="1">
                  <c:v>2048</c:v>
                </c:pt>
                <c:pt idx="2">
                  <c:v>1397</c:v>
                </c:pt>
                <c:pt idx="3">
                  <c:v>1585</c:v>
                </c:pt>
                <c:pt idx="4">
                  <c:v>2873</c:v>
                </c:pt>
                <c:pt idx="5">
                  <c:v>2219</c:v>
                </c:pt>
                <c:pt idx="6">
                  <c:v>1404</c:v>
                </c:pt>
                <c:pt idx="7">
                  <c:v>1268</c:v>
                </c:pt>
                <c:pt idx="8">
                  <c:v>1441</c:v>
                </c:pt>
                <c:pt idx="9">
                  <c:v>2207</c:v>
                </c:pt>
                <c:pt idx="10">
                  <c:v>963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930</c:v>
                </c:pt>
                <c:pt idx="15">
                  <c:v>1905</c:v>
                </c:pt>
                <c:pt idx="16">
                  <c:v>1087</c:v>
                </c:pt>
                <c:pt idx="17">
                  <c:v>1335</c:v>
                </c:pt>
                <c:pt idx="18">
                  <c:v>1057</c:v>
                </c:pt>
                <c:pt idx="19">
                  <c:v>929</c:v>
                </c:pt>
                <c:pt idx="20">
                  <c:v>1264</c:v>
                </c:pt>
                <c:pt idx="21">
                  <c:v>2275</c:v>
                </c:pt>
                <c:pt idx="22">
                  <c:v>2543</c:v>
                </c:pt>
                <c:pt idx="23">
                  <c:v>1744</c:v>
                </c:pt>
                <c:pt idx="24">
                  <c:v>2372</c:v>
                </c:pt>
                <c:pt idx="25">
                  <c:v>2034</c:v>
                </c:pt>
                <c:pt idx="26">
                  <c:v>2618</c:v>
                </c:pt>
                <c:pt idx="27">
                  <c:v>2982</c:v>
                </c:pt>
                <c:pt idx="28">
                  <c:v>1891</c:v>
                </c:pt>
                <c:pt idx="29">
                  <c:v>2319</c:v>
                </c:pt>
                <c:pt idx="30">
                  <c:v>2079</c:v>
                </c:pt>
                <c:pt idx="31">
                  <c:v>1881</c:v>
                </c:pt>
                <c:pt idx="32">
                  <c:v>1462</c:v>
                </c:pt>
                <c:pt idx="33">
                  <c:v>3131</c:v>
                </c:pt>
                <c:pt idx="34">
                  <c:v>3849</c:v>
                </c:pt>
                <c:pt idx="35">
                  <c:v>0</c:v>
                </c:pt>
                <c:pt idx="36">
                  <c:v>1461</c:v>
                </c:pt>
                <c:pt idx="37">
                  <c:v>1875</c:v>
                </c:pt>
                <c:pt idx="38">
                  <c:v>1393</c:v>
                </c:pt>
                <c:pt idx="39">
                  <c:v>2046</c:v>
                </c:pt>
                <c:pt idx="40">
                  <c:v>2006</c:v>
                </c:pt>
                <c:pt idx="41">
                  <c:v>1775</c:v>
                </c:pt>
                <c:pt idx="42">
                  <c:v>2245</c:v>
                </c:pt>
                <c:pt idx="43">
                  <c:v>2423</c:v>
                </c:pt>
                <c:pt idx="44">
                  <c:v>2558</c:v>
                </c:pt>
                <c:pt idx="45">
                  <c:v>3023</c:v>
                </c:pt>
                <c:pt idx="46">
                  <c:v>3033</c:v>
                </c:pt>
                <c:pt idx="47">
                  <c:v>3625</c:v>
                </c:pt>
                <c:pt idx="48">
                  <c:v>5015</c:v>
                </c:pt>
                <c:pt idx="49">
                  <c:v>2792</c:v>
                </c:pt>
                <c:pt idx="50">
                  <c:v>4081</c:v>
                </c:pt>
                <c:pt idx="51">
                  <c:v>3376</c:v>
                </c:pt>
                <c:pt idx="52">
                  <c:v>5467</c:v>
                </c:pt>
                <c:pt idx="53">
                  <c:v>3944</c:v>
                </c:pt>
                <c:pt idx="54">
                  <c:v>10075</c:v>
                </c:pt>
                <c:pt idx="55">
                  <c:v>5802</c:v>
                </c:pt>
                <c:pt idx="56">
                  <c:v>7603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B5-495A-995D-ABBE1EC04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Simänder - oktober</a:t>
            </a:r>
          </a:p>
          <a:p>
            <a:pPr>
              <a:defRPr/>
            </a:pPr>
            <a:r>
              <a:rPr lang="sv-SE"/>
              <a:t> bläsand,  gräsand,  skedand och  kricka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DATA!$BZ$2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DATA!$BY$3:$BY$59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DATA!$BZ$3:$BZ$59</c:f>
              <c:numCache>
                <c:formatCode>General</c:formatCode>
                <c:ptCount val="57"/>
                <c:pt idx="0">
                  <c:v>359</c:v>
                </c:pt>
                <c:pt idx="1">
                  <c:v>293</c:v>
                </c:pt>
                <c:pt idx="2">
                  <c:v>238</c:v>
                </c:pt>
                <c:pt idx="3">
                  <c:v>920</c:v>
                </c:pt>
                <c:pt idx="4">
                  <c:v>319</c:v>
                </c:pt>
                <c:pt idx="5">
                  <c:v>93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406</c:v>
                </c:pt>
                <c:pt idx="15">
                  <c:v>36</c:v>
                </c:pt>
                <c:pt idx="16">
                  <c:v>124</c:v>
                </c:pt>
                <c:pt idx="17">
                  <c:v>98</c:v>
                </c:pt>
                <c:pt idx="18">
                  <c:v>246</c:v>
                </c:pt>
                <c:pt idx="19">
                  <c:v>227</c:v>
                </c:pt>
                <c:pt idx="20">
                  <c:v>187</c:v>
                </c:pt>
                <c:pt idx="21">
                  <c:v>605</c:v>
                </c:pt>
                <c:pt idx="22">
                  <c:v>245</c:v>
                </c:pt>
                <c:pt idx="23">
                  <c:v>486</c:v>
                </c:pt>
                <c:pt idx="24">
                  <c:v>425</c:v>
                </c:pt>
                <c:pt idx="25">
                  <c:v>291</c:v>
                </c:pt>
                <c:pt idx="26">
                  <c:v>288</c:v>
                </c:pt>
                <c:pt idx="27">
                  <c:v>636</c:v>
                </c:pt>
                <c:pt idx="28">
                  <c:v>834</c:v>
                </c:pt>
                <c:pt idx="29">
                  <c:v>397</c:v>
                </c:pt>
                <c:pt idx="30">
                  <c:v>249</c:v>
                </c:pt>
                <c:pt idx="31">
                  <c:v>192</c:v>
                </c:pt>
                <c:pt idx="32">
                  <c:v>761</c:v>
                </c:pt>
                <c:pt idx="33">
                  <c:v>349</c:v>
                </c:pt>
                <c:pt idx="34">
                  <c:v>667</c:v>
                </c:pt>
                <c:pt idx="35">
                  <c:v>619</c:v>
                </c:pt>
                <c:pt idx="36">
                  <c:v>520</c:v>
                </c:pt>
                <c:pt idx="37">
                  <c:v>825</c:v>
                </c:pt>
                <c:pt idx="38">
                  <c:v>732</c:v>
                </c:pt>
                <c:pt idx="39">
                  <c:v>581</c:v>
                </c:pt>
                <c:pt idx="40">
                  <c:v>699</c:v>
                </c:pt>
                <c:pt idx="41">
                  <c:v>594</c:v>
                </c:pt>
                <c:pt idx="42">
                  <c:v>583</c:v>
                </c:pt>
                <c:pt idx="43">
                  <c:v>291</c:v>
                </c:pt>
                <c:pt idx="44">
                  <c:v>1258</c:v>
                </c:pt>
                <c:pt idx="45">
                  <c:v>1778</c:v>
                </c:pt>
                <c:pt idx="46">
                  <c:v>1386</c:v>
                </c:pt>
                <c:pt idx="47">
                  <c:v>1911</c:v>
                </c:pt>
                <c:pt idx="48">
                  <c:v>1250</c:v>
                </c:pt>
                <c:pt idx="49">
                  <c:v>1324</c:v>
                </c:pt>
                <c:pt idx="50">
                  <c:v>1652</c:v>
                </c:pt>
                <c:pt idx="51">
                  <c:v>1126</c:v>
                </c:pt>
                <c:pt idx="52">
                  <c:v>1263</c:v>
                </c:pt>
                <c:pt idx="53">
                  <c:v>1252</c:v>
                </c:pt>
                <c:pt idx="54">
                  <c:v>4618</c:v>
                </c:pt>
                <c:pt idx="55">
                  <c:v>1013</c:v>
                </c:pt>
                <c:pt idx="56">
                  <c:v>2457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536C-475F-A4C0-6343DFCD1503}"/>
            </c:ext>
          </c:extLst>
        </c:ser>
        <c:ser>
          <c:idx val="1"/>
          <c:order val="1"/>
          <c:tx>
            <c:strRef>
              <c:f>DATA!$CA$2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DATA!$BY$3:$BY$59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DATA!$CA$3:$CA$59</c:f>
              <c:numCache>
                <c:formatCode>General</c:formatCode>
                <c:ptCount val="57"/>
                <c:pt idx="0">
                  <c:v>216</c:v>
                </c:pt>
                <c:pt idx="1">
                  <c:v>549</c:v>
                </c:pt>
                <c:pt idx="2">
                  <c:v>532</c:v>
                </c:pt>
                <c:pt idx="3">
                  <c:v>533</c:v>
                </c:pt>
                <c:pt idx="4">
                  <c:v>395</c:v>
                </c:pt>
                <c:pt idx="5">
                  <c:v>303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251</c:v>
                </c:pt>
                <c:pt idx="15">
                  <c:v>207</c:v>
                </c:pt>
                <c:pt idx="16">
                  <c:v>77</c:v>
                </c:pt>
                <c:pt idx="17">
                  <c:v>151</c:v>
                </c:pt>
                <c:pt idx="18">
                  <c:v>64</c:v>
                </c:pt>
                <c:pt idx="19">
                  <c:v>18</c:v>
                </c:pt>
                <c:pt idx="20">
                  <c:v>228</c:v>
                </c:pt>
                <c:pt idx="21">
                  <c:v>823</c:v>
                </c:pt>
                <c:pt idx="22">
                  <c:v>308</c:v>
                </c:pt>
                <c:pt idx="23">
                  <c:v>497</c:v>
                </c:pt>
                <c:pt idx="24">
                  <c:v>765</c:v>
                </c:pt>
                <c:pt idx="25">
                  <c:v>432</c:v>
                </c:pt>
                <c:pt idx="26">
                  <c:v>373</c:v>
                </c:pt>
                <c:pt idx="27">
                  <c:v>653</c:v>
                </c:pt>
                <c:pt idx="28">
                  <c:v>914</c:v>
                </c:pt>
                <c:pt idx="29">
                  <c:v>733</c:v>
                </c:pt>
                <c:pt idx="30">
                  <c:v>257</c:v>
                </c:pt>
                <c:pt idx="31">
                  <c:v>557</c:v>
                </c:pt>
                <c:pt idx="32">
                  <c:v>489</c:v>
                </c:pt>
                <c:pt idx="33">
                  <c:v>210</c:v>
                </c:pt>
                <c:pt idx="34">
                  <c:v>376</c:v>
                </c:pt>
                <c:pt idx="35">
                  <c:v>296</c:v>
                </c:pt>
                <c:pt idx="36">
                  <c:v>248</c:v>
                </c:pt>
                <c:pt idx="37">
                  <c:v>481</c:v>
                </c:pt>
                <c:pt idx="38">
                  <c:v>243</c:v>
                </c:pt>
                <c:pt idx="39">
                  <c:v>955</c:v>
                </c:pt>
                <c:pt idx="40">
                  <c:v>259</c:v>
                </c:pt>
                <c:pt idx="41">
                  <c:v>689</c:v>
                </c:pt>
                <c:pt idx="42">
                  <c:v>512</c:v>
                </c:pt>
                <c:pt idx="43">
                  <c:v>260</c:v>
                </c:pt>
                <c:pt idx="44">
                  <c:v>2032</c:v>
                </c:pt>
                <c:pt idx="45">
                  <c:v>851</c:v>
                </c:pt>
                <c:pt idx="46">
                  <c:v>1293</c:v>
                </c:pt>
                <c:pt idx="47">
                  <c:v>1781</c:v>
                </c:pt>
                <c:pt idx="48">
                  <c:v>1578</c:v>
                </c:pt>
                <c:pt idx="49">
                  <c:v>532</c:v>
                </c:pt>
                <c:pt idx="50">
                  <c:v>1674</c:v>
                </c:pt>
                <c:pt idx="51">
                  <c:v>2770</c:v>
                </c:pt>
                <c:pt idx="52">
                  <c:v>891</c:v>
                </c:pt>
                <c:pt idx="53">
                  <c:v>706</c:v>
                </c:pt>
                <c:pt idx="54">
                  <c:v>2058</c:v>
                </c:pt>
                <c:pt idx="55">
                  <c:v>1797</c:v>
                </c:pt>
                <c:pt idx="56">
                  <c:v>1157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2-536C-475F-A4C0-6343DFCD1503}"/>
            </c:ext>
          </c:extLst>
        </c:ser>
        <c:ser>
          <c:idx val="2"/>
          <c:order val="2"/>
          <c:tx>
            <c:strRef>
              <c:f>DATA!$CB$2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DATA!$BY$3:$BY$59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DATA!$CB$3:$CB$59</c:f>
              <c:numCache>
                <c:formatCode>General</c:formatCode>
                <c:ptCount val="57"/>
                <c:pt idx="0">
                  <c:v>575</c:v>
                </c:pt>
                <c:pt idx="1">
                  <c:v>842</c:v>
                </c:pt>
                <c:pt idx="2">
                  <c:v>770</c:v>
                </c:pt>
                <c:pt idx="3">
                  <c:v>1453</c:v>
                </c:pt>
                <c:pt idx="4">
                  <c:v>714</c:v>
                </c:pt>
                <c:pt idx="5">
                  <c:v>396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657</c:v>
                </c:pt>
                <c:pt idx="15">
                  <c:v>243</c:v>
                </c:pt>
                <c:pt idx="16">
                  <c:v>201</c:v>
                </c:pt>
                <c:pt idx="17">
                  <c:v>249</c:v>
                </c:pt>
                <c:pt idx="18">
                  <c:v>310</c:v>
                </c:pt>
                <c:pt idx="19">
                  <c:v>245</c:v>
                </c:pt>
                <c:pt idx="20">
                  <c:v>415</c:v>
                </c:pt>
                <c:pt idx="21">
                  <c:v>1428</c:v>
                </c:pt>
                <c:pt idx="22">
                  <c:v>553</c:v>
                </c:pt>
                <c:pt idx="23">
                  <c:v>983</c:v>
                </c:pt>
                <c:pt idx="24">
                  <c:v>1190</c:v>
                </c:pt>
                <c:pt idx="25">
                  <c:v>723</c:v>
                </c:pt>
                <c:pt idx="26">
                  <c:v>661</c:v>
                </c:pt>
                <c:pt idx="27">
                  <c:v>1289</c:v>
                </c:pt>
                <c:pt idx="28">
                  <c:v>1748</c:v>
                </c:pt>
                <c:pt idx="29">
                  <c:v>1130</c:v>
                </c:pt>
                <c:pt idx="30">
                  <c:v>506</c:v>
                </c:pt>
                <c:pt idx="31">
                  <c:v>749</c:v>
                </c:pt>
                <c:pt idx="32">
                  <c:v>1250</c:v>
                </c:pt>
                <c:pt idx="33">
                  <c:v>559</c:v>
                </c:pt>
                <c:pt idx="34">
                  <c:v>1043</c:v>
                </c:pt>
                <c:pt idx="35">
                  <c:v>915</c:v>
                </c:pt>
                <c:pt idx="36">
                  <c:v>768</c:v>
                </c:pt>
                <c:pt idx="37">
                  <c:v>1306</c:v>
                </c:pt>
                <c:pt idx="38">
                  <c:v>975</c:v>
                </c:pt>
                <c:pt idx="39">
                  <c:v>1536</c:v>
                </c:pt>
                <c:pt idx="40">
                  <c:v>958</c:v>
                </c:pt>
                <c:pt idx="41">
                  <c:v>1283</c:v>
                </c:pt>
                <c:pt idx="42">
                  <c:v>1095</c:v>
                </c:pt>
                <c:pt idx="43">
                  <c:v>551</c:v>
                </c:pt>
                <c:pt idx="44">
                  <c:v>3290</c:v>
                </c:pt>
                <c:pt idx="45">
                  <c:v>2629</c:v>
                </c:pt>
                <c:pt idx="46">
                  <c:v>2679</c:v>
                </c:pt>
                <c:pt idx="47">
                  <c:v>3692</c:v>
                </c:pt>
                <c:pt idx="48">
                  <c:v>2828</c:v>
                </c:pt>
                <c:pt idx="49">
                  <c:v>1856</c:v>
                </c:pt>
                <c:pt idx="50">
                  <c:v>3326</c:v>
                </c:pt>
                <c:pt idx="51">
                  <c:v>3896</c:v>
                </c:pt>
                <c:pt idx="52">
                  <c:v>2154</c:v>
                </c:pt>
                <c:pt idx="53">
                  <c:v>1958</c:v>
                </c:pt>
                <c:pt idx="54">
                  <c:v>6676</c:v>
                </c:pt>
                <c:pt idx="55">
                  <c:v>2810</c:v>
                </c:pt>
                <c:pt idx="56">
                  <c:v>3614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6C-475F-A4C0-6343DFCD1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Figur 28 - Dykänder - oktober</a:t>
            </a:r>
          </a:p>
          <a:p>
            <a:pPr>
              <a:defRPr/>
            </a:pPr>
            <a:r>
              <a:rPr lang="sv-SE"/>
              <a:t>brunand, vigg och knipa</a:t>
            </a:r>
          </a:p>
        </c:rich>
      </c:tx>
      <c:layout>
        <c:manualLayout>
          <c:xMode val="edge"/>
          <c:yMode val="edge"/>
          <c:x val="0.2704554114797455"/>
          <c:y val="2.94783888937935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82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DATA!$CH$2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DATA!$CG$3:$CG$59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DATA!$CH$3:$CH$59</c:f>
              <c:numCache>
                <c:formatCode>General</c:formatCode>
                <c:ptCount val="57"/>
                <c:pt idx="0">
                  <c:v>1595</c:v>
                </c:pt>
                <c:pt idx="1">
                  <c:v>873</c:v>
                </c:pt>
                <c:pt idx="2">
                  <c:v>567</c:v>
                </c:pt>
                <c:pt idx="3">
                  <c:v>421</c:v>
                </c:pt>
                <c:pt idx="4">
                  <c:v>414</c:v>
                </c:pt>
                <c:pt idx="5">
                  <c:v>266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64</c:v>
                </c:pt>
                <c:pt idx="15">
                  <c:v>0</c:v>
                </c:pt>
                <c:pt idx="16">
                  <c:v>63</c:v>
                </c:pt>
                <c:pt idx="17">
                  <c:v>14</c:v>
                </c:pt>
                <c:pt idx="18">
                  <c:v>36</c:v>
                </c:pt>
                <c:pt idx="19">
                  <c:v>17</c:v>
                </c:pt>
                <c:pt idx="20">
                  <c:v>109</c:v>
                </c:pt>
                <c:pt idx="21">
                  <c:v>304</c:v>
                </c:pt>
                <c:pt idx="22">
                  <c:v>170</c:v>
                </c:pt>
                <c:pt idx="23">
                  <c:v>169</c:v>
                </c:pt>
                <c:pt idx="24">
                  <c:v>269</c:v>
                </c:pt>
                <c:pt idx="25">
                  <c:v>90</c:v>
                </c:pt>
                <c:pt idx="26">
                  <c:v>355</c:v>
                </c:pt>
                <c:pt idx="27">
                  <c:v>219</c:v>
                </c:pt>
                <c:pt idx="28">
                  <c:v>297</c:v>
                </c:pt>
                <c:pt idx="29">
                  <c:v>122</c:v>
                </c:pt>
                <c:pt idx="30">
                  <c:v>168</c:v>
                </c:pt>
                <c:pt idx="31">
                  <c:v>190</c:v>
                </c:pt>
                <c:pt idx="32">
                  <c:v>193</c:v>
                </c:pt>
                <c:pt idx="33">
                  <c:v>155</c:v>
                </c:pt>
                <c:pt idx="34">
                  <c:v>44</c:v>
                </c:pt>
                <c:pt idx="35">
                  <c:v>80</c:v>
                </c:pt>
                <c:pt idx="36">
                  <c:v>89</c:v>
                </c:pt>
                <c:pt idx="37">
                  <c:v>155</c:v>
                </c:pt>
                <c:pt idx="38">
                  <c:v>98</c:v>
                </c:pt>
                <c:pt idx="39">
                  <c:v>80</c:v>
                </c:pt>
                <c:pt idx="40">
                  <c:v>108</c:v>
                </c:pt>
                <c:pt idx="41">
                  <c:v>135</c:v>
                </c:pt>
                <c:pt idx="42">
                  <c:v>74</c:v>
                </c:pt>
                <c:pt idx="43">
                  <c:v>125</c:v>
                </c:pt>
                <c:pt idx="44">
                  <c:v>161</c:v>
                </c:pt>
                <c:pt idx="45">
                  <c:v>448</c:v>
                </c:pt>
                <c:pt idx="46">
                  <c:v>297</c:v>
                </c:pt>
                <c:pt idx="47">
                  <c:v>373</c:v>
                </c:pt>
                <c:pt idx="48">
                  <c:v>352</c:v>
                </c:pt>
                <c:pt idx="49">
                  <c:v>895</c:v>
                </c:pt>
                <c:pt idx="50">
                  <c:v>270</c:v>
                </c:pt>
                <c:pt idx="51">
                  <c:v>231</c:v>
                </c:pt>
                <c:pt idx="52">
                  <c:v>465</c:v>
                </c:pt>
                <c:pt idx="53">
                  <c:v>1070</c:v>
                </c:pt>
                <c:pt idx="54">
                  <c:v>2547</c:v>
                </c:pt>
                <c:pt idx="55">
                  <c:v>4391</c:v>
                </c:pt>
                <c:pt idx="56">
                  <c:v>1582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91-4F14-AAB0-C12A1082072F}"/>
            </c:ext>
          </c:extLst>
        </c:ser>
        <c:ser>
          <c:idx val="1"/>
          <c:order val="1"/>
          <c:tx>
            <c:strRef>
              <c:f>DATA!$CI$2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DATA!$CG$3:$CG$59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DATA!$CI$3:$CI$59</c:f>
              <c:numCache>
                <c:formatCode>General</c:formatCode>
                <c:ptCount val="57"/>
                <c:pt idx="0">
                  <c:v>385</c:v>
                </c:pt>
                <c:pt idx="1">
                  <c:v>590</c:v>
                </c:pt>
                <c:pt idx="2">
                  <c:v>214</c:v>
                </c:pt>
                <c:pt idx="3">
                  <c:v>192</c:v>
                </c:pt>
                <c:pt idx="4">
                  <c:v>183</c:v>
                </c:pt>
                <c:pt idx="5">
                  <c:v>41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47</c:v>
                </c:pt>
                <c:pt idx="15">
                  <c:v>1</c:v>
                </c:pt>
                <c:pt idx="16">
                  <c:v>39</c:v>
                </c:pt>
                <c:pt idx="17">
                  <c:v>31</c:v>
                </c:pt>
                <c:pt idx="18">
                  <c:v>7</c:v>
                </c:pt>
                <c:pt idx="19">
                  <c:v>40</c:v>
                </c:pt>
                <c:pt idx="20">
                  <c:v>17</c:v>
                </c:pt>
                <c:pt idx="21">
                  <c:v>19</c:v>
                </c:pt>
                <c:pt idx="22">
                  <c:v>19</c:v>
                </c:pt>
                <c:pt idx="23">
                  <c:v>121</c:v>
                </c:pt>
                <c:pt idx="24">
                  <c:v>229</c:v>
                </c:pt>
                <c:pt idx="25">
                  <c:v>67</c:v>
                </c:pt>
                <c:pt idx="26">
                  <c:v>100</c:v>
                </c:pt>
                <c:pt idx="27">
                  <c:v>86</c:v>
                </c:pt>
                <c:pt idx="28">
                  <c:v>212</c:v>
                </c:pt>
                <c:pt idx="29">
                  <c:v>212</c:v>
                </c:pt>
                <c:pt idx="30">
                  <c:v>280</c:v>
                </c:pt>
                <c:pt idx="31">
                  <c:v>315</c:v>
                </c:pt>
                <c:pt idx="32">
                  <c:v>29</c:v>
                </c:pt>
                <c:pt idx="33">
                  <c:v>217</c:v>
                </c:pt>
                <c:pt idx="34">
                  <c:v>117</c:v>
                </c:pt>
                <c:pt idx="35">
                  <c:v>143</c:v>
                </c:pt>
                <c:pt idx="36">
                  <c:v>20</c:v>
                </c:pt>
                <c:pt idx="37">
                  <c:v>84</c:v>
                </c:pt>
                <c:pt idx="38">
                  <c:v>123</c:v>
                </c:pt>
                <c:pt idx="39">
                  <c:v>43</c:v>
                </c:pt>
                <c:pt idx="40">
                  <c:v>98</c:v>
                </c:pt>
                <c:pt idx="41">
                  <c:v>163</c:v>
                </c:pt>
                <c:pt idx="42">
                  <c:v>383</c:v>
                </c:pt>
                <c:pt idx="43">
                  <c:v>209</c:v>
                </c:pt>
                <c:pt idx="44">
                  <c:v>670</c:v>
                </c:pt>
                <c:pt idx="45">
                  <c:v>676</c:v>
                </c:pt>
                <c:pt idx="46">
                  <c:v>200</c:v>
                </c:pt>
                <c:pt idx="47">
                  <c:v>259</c:v>
                </c:pt>
                <c:pt idx="48">
                  <c:v>473</c:v>
                </c:pt>
                <c:pt idx="49">
                  <c:v>1269</c:v>
                </c:pt>
                <c:pt idx="50">
                  <c:v>551</c:v>
                </c:pt>
                <c:pt idx="51">
                  <c:v>627</c:v>
                </c:pt>
                <c:pt idx="52">
                  <c:v>475</c:v>
                </c:pt>
                <c:pt idx="53">
                  <c:v>891</c:v>
                </c:pt>
                <c:pt idx="54">
                  <c:v>565</c:v>
                </c:pt>
                <c:pt idx="55">
                  <c:v>1201</c:v>
                </c:pt>
                <c:pt idx="56">
                  <c:v>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91-4F14-AAB0-C12A1082072F}"/>
            </c:ext>
          </c:extLst>
        </c:ser>
        <c:ser>
          <c:idx val="2"/>
          <c:order val="2"/>
          <c:tx>
            <c:strRef>
              <c:f>DATA!$CJ$2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DATA!$CG$3:$CG$59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DATA!$CJ$3:$CJ$59</c:f>
              <c:numCache>
                <c:formatCode>General</c:formatCode>
                <c:ptCount val="57"/>
                <c:pt idx="0">
                  <c:v>1980</c:v>
                </c:pt>
                <c:pt idx="1">
                  <c:v>1463</c:v>
                </c:pt>
                <c:pt idx="2">
                  <c:v>781</c:v>
                </c:pt>
                <c:pt idx="3">
                  <c:v>613</c:v>
                </c:pt>
                <c:pt idx="4">
                  <c:v>597</c:v>
                </c:pt>
                <c:pt idx="5">
                  <c:v>307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111</c:v>
                </c:pt>
                <c:pt idx="15">
                  <c:v>1</c:v>
                </c:pt>
                <c:pt idx="16">
                  <c:v>102</c:v>
                </c:pt>
                <c:pt idx="17">
                  <c:v>45</c:v>
                </c:pt>
                <c:pt idx="18">
                  <c:v>43</c:v>
                </c:pt>
                <c:pt idx="19">
                  <c:v>57</c:v>
                </c:pt>
                <c:pt idx="20">
                  <c:v>126</c:v>
                </c:pt>
                <c:pt idx="21">
                  <c:v>323</c:v>
                </c:pt>
                <c:pt idx="22">
                  <c:v>189</c:v>
                </c:pt>
                <c:pt idx="23">
                  <c:v>290</c:v>
                </c:pt>
                <c:pt idx="24">
                  <c:v>498</c:v>
                </c:pt>
                <c:pt idx="25">
                  <c:v>157</c:v>
                </c:pt>
                <c:pt idx="26">
                  <c:v>455</c:v>
                </c:pt>
                <c:pt idx="27">
                  <c:v>305</c:v>
                </c:pt>
                <c:pt idx="28">
                  <c:v>509</c:v>
                </c:pt>
                <c:pt idx="29">
                  <c:v>334</c:v>
                </c:pt>
                <c:pt idx="30">
                  <c:v>448</c:v>
                </c:pt>
                <c:pt idx="31">
                  <c:v>505</c:v>
                </c:pt>
                <c:pt idx="32">
                  <c:v>222</c:v>
                </c:pt>
                <c:pt idx="33">
                  <c:v>372</c:v>
                </c:pt>
                <c:pt idx="34">
                  <c:v>161</c:v>
                </c:pt>
                <c:pt idx="35">
                  <c:v>223</c:v>
                </c:pt>
                <c:pt idx="36">
                  <c:v>109</c:v>
                </c:pt>
                <c:pt idx="37">
                  <c:v>239</c:v>
                </c:pt>
                <c:pt idx="38">
                  <c:v>221</c:v>
                </c:pt>
                <c:pt idx="39">
                  <c:v>123</c:v>
                </c:pt>
                <c:pt idx="40">
                  <c:v>206</c:v>
                </c:pt>
                <c:pt idx="41">
                  <c:v>298</c:v>
                </c:pt>
                <c:pt idx="42">
                  <c:v>457</c:v>
                </c:pt>
                <c:pt idx="43">
                  <c:v>334</c:v>
                </c:pt>
                <c:pt idx="44">
                  <c:v>831</c:v>
                </c:pt>
                <c:pt idx="45">
                  <c:v>1124</c:v>
                </c:pt>
                <c:pt idx="46">
                  <c:v>497</c:v>
                </c:pt>
                <c:pt idx="47">
                  <c:v>632</c:v>
                </c:pt>
                <c:pt idx="48">
                  <c:v>825</c:v>
                </c:pt>
                <c:pt idx="49">
                  <c:v>2164</c:v>
                </c:pt>
                <c:pt idx="50">
                  <c:v>821</c:v>
                </c:pt>
                <c:pt idx="51">
                  <c:v>858</c:v>
                </c:pt>
                <c:pt idx="52">
                  <c:v>940</c:v>
                </c:pt>
                <c:pt idx="53">
                  <c:v>1961</c:v>
                </c:pt>
                <c:pt idx="54">
                  <c:v>3112</c:v>
                </c:pt>
                <c:pt idx="55">
                  <c:v>5592</c:v>
                </c:pt>
                <c:pt idx="56">
                  <c:v>2131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91-4F14-AAB0-C12A108207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7999"/>
        <c:axId val="1"/>
      </c:lineChart>
      <c:catAx>
        <c:axId val="1959179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79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Totalt rastande fåglar - oktober</a:t>
            </a:r>
          </a:p>
        </c:rich>
      </c:tx>
      <c:layout>
        <c:manualLayout>
          <c:xMode val="edge"/>
          <c:yMode val="edge"/>
          <c:x val="0.22771150020008987"/>
          <c:y val="1.8140505853890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lineChart>
        <c:grouping val="standard"/>
        <c:varyColors val="0"/>
        <c:ser>
          <c:idx val="0"/>
          <c:order val="0"/>
          <c:tx>
            <c:strRef>
              <c:f>DATA!$CP$2</c:f>
              <c:strCache>
                <c:ptCount val="1"/>
                <c:pt idx="0">
                  <c:v>Västra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DATA!$CO$3:$CO$59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DATA!$CP$3:$CP$59</c:f>
              <c:numCache>
                <c:formatCode>General</c:formatCode>
                <c:ptCount val="57"/>
                <c:pt idx="0">
                  <c:v>2702</c:v>
                </c:pt>
                <c:pt idx="1">
                  <c:v>1282</c:v>
                </c:pt>
                <c:pt idx="2">
                  <c:v>812</c:v>
                </c:pt>
                <c:pt idx="3">
                  <c:v>1598</c:v>
                </c:pt>
                <c:pt idx="4">
                  <c:v>889</c:v>
                </c:pt>
                <c:pt idx="5">
                  <c:v>603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849</c:v>
                </c:pt>
                <c:pt idx="15">
                  <c:v>252</c:v>
                </c:pt>
                <c:pt idx="16">
                  <c:v>583</c:v>
                </c:pt>
                <c:pt idx="17">
                  <c:v>457</c:v>
                </c:pt>
                <c:pt idx="18">
                  <c:v>512</c:v>
                </c:pt>
                <c:pt idx="19">
                  <c:v>429</c:v>
                </c:pt>
                <c:pt idx="20">
                  <c:v>774</c:v>
                </c:pt>
                <c:pt idx="21">
                  <c:v>1381</c:v>
                </c:pt>
                <c:pt idx="22">
                  <c:v>873</c:v>
                </c:pt>
                <c:pt idx="23">
                  <c:v>1136</c:v>
                </c:pt>
                <c:pt idx="24">
                  <c:v>1002</c:v>
                </c:pt>
                <c:pt idx="25">
                  <c:v>545</c:v>
                </c:pt>
                <c:pt idx="26">
                  <c:v>821</c:v>
                </c:pt>
                <c:pt idx="27">
                  <c:v>1224</c:v>
                </c:pt>
                <c:pt idx="28">
                  <c:v>1338</c:v>
                </c:pt>
                <c:pt idx="29">
                  <c:v>897</c:v>
                </c:pt>
                <c:pt idx="30">
                  <c:v>679</c:v>
                </c:pt>
                <c:pt idx="31">
                  <c:v>965</c:v>
                </c:pt>
                <c:pt idx="32">
                  <c:v>1377</c:v>
                </c:pt>
                <c:pt idx="33">
                  <c:v>1090</c:v>
                </c:pt>
                <c:pt idx="34">
                  <c:v>1633</c:v>
                </c:pt>
                <c:pt idx="35">
                  <c:v>1601</c:v>
                </c:pt>
                <c:pt idx="36">
                  <c:v>1130</c:v>
                </c:pt>
                <c:pt idx="37">
                  <c:v>1324</c:v>
                </c:pt>
                <c:pt idx="38">
                  <c:v>1521</c:v>
                </c:pt>
                <c:pt idx="39">
                  <c:v>883</c:v>
                </c:pt>
                <c:pt idx="40">
                  <c:v>1078</c:v>
                </c:pt>
                <c:pt idx="41">
                  <c:v>1005</c:v>
                </c:pt>
                <c:pt idx="42">
                  <c:v>891</c:v>
                </c:pt>
                <c:pt idx="43">
                  <c:v>1196</c:v>
                </c:pt>
                <c:pt idx="44">
                  <c:v>1767</c:v>
                </c:pt>
                <c:pt idx="45">
                  <c:v>2765</c:v>
                </c:pt>
                <c:pt idx="46">
                  <c:v>2171</c:v>
                </c:pt>
                <c:pt idx="47">
                  <c:v>2748</c:v>
                </c:pt>
                <c:pt idx="48">
                  <c:v>2191</c:v>
                </c:pt>
                <c:pt idx="49">
                  <c:v>2637</c:v>
                </c:pt>
                <c:pt idx="50">
                  <c:v>2488</c:v>
                </c:pt>
                <c:pt idx="51">
                  <c:v>1482</c:v>
                </c:pt>
                <c:pt idx="52">
                  <c:v>1826</c:v>
                </c:pt>
                <c:pt idx="53">
                  <c:v>3700</c:v>
                </c:pt>
                <c:pt idx="54">
                  <c:v>10861</c:v>
                </c:pt>
                <c:pt idx="55">
                  <c:v>9028</c:v>
                </c:pt>
                <c:pt idx="56">
                  <c:v>8186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0-FCF2-4EC1-97F9-F7B6B1A43B16}"/>
            </c:ext>
          </c:extLst>
        </c:ser>
        <c:ser>
          <c:idx val="1"/>
          <c:order val="1"/>
          <c:tx>
            <c:strRef>
              <c:f>DATA!$CQ$2</c:f>
              <c:strCache>
                <c:ptCount val="1"/>
                <c:pt idx="0">
                  <c:v>Östra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DATA!$CO$3:$CO$59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DATA!$CQ$3:$CQ$59</c:f>
              <c:numCache>
                <c:formatCode>General</c:formatCode>
                <c:ptCount val="57"/>
                <c:pt idx="0">
                  <c:v>883</c:v>
                </c:pt>
                <c:pt idx="1">
                  <c:v>1346</c:v>
                </c:pt>
                <c:pt idx="2">
                  <c:v>770</c:v>
                </c:pt>
                <c:pt idx="3">
                  <c:v>1054</c:v>
                </c:pt>
                <c:pt idx="4">
                  <c:v>879</c:v>
                </c:pt>
                <c:pt idx="5">
                  <c:v>668</c:v>
                </c:pt>
                <c:pt idx="6">
                  <c:v>0</c:v>
                </c:pt>
                <c:pt idx="14">
                  <c:v>609</c:v>
                </c:pt>
                <c:pt idx="15">
                  <c:v>559</c:v>
                </c:pt>
                <c:pt idx="16">
                  <c:v>540</c:v>
                </c:pt>
                <c:pt idx="17">
                  <c:v>684</c:v>
                </c:pt>
                <c:pt idx="18">
                  <c:v>447</c:v>
                </c:pt>
                <c:pt idx="19">
                  <c:v>499</c:v>
                </c:pt>
                <c:pt idx="20">
                  <c:v>716</c:v>
                </c:pt>
                <c:pt idx="21">
                  <c:v>1489</c:v>
                </c:pt>
                <c:pt idx="22">
                  <c:v>648</c:v>
                </c:pt>
                <c:pt idx="23">
                  <c:v>1310</c:v>
                </c:pt>
                <c:pt idx="24">
                  <c:v>1747</c:v>
                </c:pt>
                <c:pt idx="25">
                  <c:v>936</c:v>
                </c:pt>
                <c:pt idx="26">
                  <c:v>716</c:v>
                </c:pt>
                <c:pt idx="27">
                  <c:v>1238</c:v>
                </c:pt>
                <c:pt idx="28">
                  <c:v>1185</c:v>
                </c:pt>
                <c:pt idx="29">
                  <c:v>1242</c:v>
                </c:pt>
                <c:pt idx="30">
                  <c:v>1076</c:v>
                </c:pt>
                <c:pt idx="31">
                  <c:v>1441</c:v>
                </c:pt>
                <c:pt idx="32">
                  <c:v>938</c:v>
                </c:pt>
                <c:pt idx="33">
                  <c:v>1004</c:v>
                </c:pt>
                <c:pt idx="34">
                  <c:v>819</c:v>
                </c:pt>
                <c:pt idx="35">
                  <c:v>796</c:v>
                </c:pt>
                <c:pt idx="36">
                  <c:v>381</c:v>
                </c:pt>
                <c:pt idx="37">
                  <c:v>754</c:v>
                </c:pt>
                <c:pt idx="38">
                  <c:v>587</c:v>
                </c:pt>
                <c:pt idx="39">
                  <c:v>1176</c:v>
                </c:pt>
                <c:pt idx="40">
                  <c:v>566</c:v>
                </c:pt>
                <c:pt idx="41">
                  <c:v>1046</c:v>
                </c:pt>
                <c:pt idx="42">
                  <c:v>1103</c:v>
                </c:pt>
                <c:pt idx="43">
                  <c:v>866</c:v>
                </c:pt>
                <c:pt idx="44">
                  <c:v>3235</c:v>
                </c:pt>
                <c:pt idx="45">
                  <c:v>1835</c:v>
                </c:pt>
                <c:pt idx="46">
                  <c:v>1754</c:v>
                </c:pt>
                <c:pt idx="47">
                  <c:v>2171</c:v>
                </c:pt>
                <c:pt idx="48">
                  <c:v>2324</c:v>
                </c:pt>
                <c:pt idx="49">
                  <c:v>1948</c:v>
                </c:pt>
                <c:pt idx="50">
                  <c:v>2744</c:v>
                </c:pt>
                <c:pt idx="51">
                  <c:v>4290</c:v>
                </c:pt>
                <c:pt idx="52">
                  <c:v>2324</c:v>
                </c:pt>
                <c:pt idx="53">
                  <c:v>1953</c:v>
                </c:pt>
                <c:pt idx="54">
                  <c:v>3354</c:v>
                </c:pt>
                <c:pt idx="55">
                  <c:v>3309</c:v>
                </c:pt>
                <c:pt idx="56">
                  <c:v>2159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CF2-4EC1-97F9-F7B6B1A43B16}"/>
            </c:ext>
          </c:extLst>
        </c:ser>
        <c:ser>
          <c:idx val="2"/>
          <c:order val="2"/>
          <c:tx>
            <c:strRef>
              <c:f>DATA!$CR$2</c:f>
              <c:strCache>
                <c:ptCount val="1"/>
                <c:pt idx="0">
                  <c:v>Totalt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DATA!$CO$3:$CO$59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DATA!$CR$3:$CR$59</c:f>
              <c:numCache>
                <c:formatCode>General</c:formatCode>
                <c:ptCount val="57"/>
                <c:pt idx="0">
                  <c:v>3585</c:v>
                </c:pt>
                <c:pt idx="1">
                  <c:v>2628</c:v>
                </c:pt>
                <c:pt idx="2">
                  <c:v>1582</c:v>
                </c:pt>
                <c:pt idx="3">
                  <c:v>2652</c:v>
                </c:pt>
                <c:pt idx="4">
                  <c:v>1768</c:v>
                </c:pt>
                <c:pt idx="5">
                  <c:v>1271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1458</c:v>
                </c:pt>
                <c:pt idx="15">
                  <c:v>811</c:v>
                </c:pt>
                <c:pt idx="16">
                  <c:v>1123</c:v>
                </c:pt>
                <c:pt idx="17">
                  <c:v>1141</c:v>
                </c:pt>
                <c:pt idx="18">
                  <c:v>959</c:v>
                </c:pt>
                <c:pt idx="19">
                  <c:v>928</c:v>
                </c:pt>
                <c:pt idx="20">
                  <c:v>1490</c:v>
                </c:pt>
                <c:pt idx="21">
                  <c:v>2870</c:v>
                </c:pt>
                <c:pt idx="22">
                  <c:v>1521</c:v>
                </c:pt>
                <c:pt idx="23">
                  <c:v>2446</c:v>
                </c:pt>
                <c:pt idx="24">
                  <c:v>2749</c:v>
                </c:pt>
                <c:pt idx="25">
                  <c:v>1481</c:v>
                </c:pt>
                <c:pt idx="26">
                  <c:v>1537</c:v>
                </c:pt>
                <c:pt idx="27">
                  <c:v>2462</c:v>
                </c:pt>
                <c:pt idx="28">
                  <c:v>2523</c:v>
                </c:pt>
                <c:pt idx="29">
                  <c:v>2139</c:v>
                </c:pt>
                <c:pt idx="30">
                  <c:v>1755</c:v>
                </c:pt>
                <c:pt idx="31">
                  <c:v>2406</c:v>
                </c:pt>
                <c:pt idx="32">
                  <c:v>2315</c:v>
                </c:pt>
                <c:pt idx="33">
                  <c:v>2094</c:v>
                </c:pt>
                <c:pt idx="34">
                  <c:v>2452</c:v>
                </c:pt>
                <c:pt idx="35">
                  <c:v>2397</c:v>
                </c:pt>
                <c:pt idx="36">
                  <c:v>1511</c:v>
                </c:pt>
                <c:pt idx="37">
                  <c:v>2078</c:v>
                </c:pt>
                <c:pt idx="38">
                  <c:v>2108</c:v>
                </c:pt>
                <c:pt idx="39">
                  <c:v>2059</c:v>
                </c:pt>
                <c:pt idx="40">
                  <c:v>1644</c:v>
                </c:pt>
                <c:pt idx="41">
                  <c:v>2051</c:v>
                </c:pt>
                <c:pt idx="42">
                  <c:v>1994</c:v>
                </c:pt>
                <c:pt idx="43">
                  <c:v>2062</c:v>
                </c:pt>
                <c:pt idx="44">
                  <c:v>5002</c:v>
                </c:pt>
                <c:pt idx="45">
                  <c:v>4600</c:v>
                </c:pt>
                <c:pt idx="46">
                  <c:v>3925</c:v>
                </c:pt>
                <c:pt idx="47">
                  <c:v>4919</c:v>
                </c:pt>
                <c:pt idx="48">
                  <c:v>4515</c:v>
                </c:pt>
                <c:pt idx="49">
                  <c:v>4585</c:v>
                </c:pt>
                <c:pt idx="50">
                  <c:v>5232</c:v>
                </c:pt>
                <c:pt idx="51">
                  <c:v>5772</c:v>
                </c:pt>
                <c:pt idx="52">
                  <c:v>4150</c:v>
                </c:pt>
                <c:pt idx="53">
                  <c:v>5653</c:v>
                </c:pt>
                <c:pt idx="54">
                  <c:v>14215</c:v>
                </c:pt>
                <c:pt idx="55">
                  <c:v>12337</c:v>
                </c:pt>
                <c:pt idx="56">
                  <c:v>10345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F2-4EC1-97F9-F7B6B1A43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919199"/>
        <c:axId val="1"/>
      </c:lineChart>
      <c:catAx>
        <c:axId val="1959191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5919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16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Brunand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DATA!$K$2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DATA!$J$3:$J$59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DATA!$K$3:$K$59</c:f>
              <c:numCache>
                <c:formatCode>General</c:formatCode>
                <c:ptCount val="57"/>
                <c:pt idx="0">
                  <c:v>430</c:v>
                </c:pt>
                <c:pt idx="1">
                  <c:v>144</c:v>
                </c:pt>
                <c:pt idx="2">
                  <c:v>279</c:v>
                </c:pt>
                <c:pt idx="3">
                  <c:v>121</c:v>
                </c:pt>
                <c:pt idx="4">
                  <c:v>261</c:v>
                </c:pt>
                <c:pt idx="5">
                  <c:v>55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51</c:v>
                </c:pt>
                <c:pt idx="15">
                  <c:v>0</c:v>
                </c:pt>
                <c:pt idx="16">
                  <c:v>8</c:v>
                </c:pt>
                <c:pt idx="17">
                  <c:v>0</c:v>
                </c:pt>
                <c:pt idx="18">
                  <c:v>29</c:v>
                </c:pt>
                <c:pt idx="19">
                  <c:v>9</c:v>
                </c:pt>
                <c:pt idx="20">
                  <c:v>38</c:v>
                </c:pt>
                <c:pt idx="21">
                  <c:v>223</c:v>
                </c:pt>
                <c:pt idx="22">
                  <c:v>93</c:v>
                </c:pt>
                <c:pt idx="23">
                  <c:v>96</c:v>
                </c:pt>
                <c:pt idx="24">
                  <c:v>119</c:v>
                </c:pt>
                <c:pt idx="25">
                  <c:v>8</c:v>
                </c:pt>
                <c:pt idx="26">
                  <c:v>45</c:v>
                </c:pt>
                <c:pt idx="27">
                  <c:v>41</c:v>
                </c:pt>
                <c:pt idx="28">
                  <c:v>129</c:v>
                </c:pt>
                <c:pt idx="29">
                  <c:v>22</c:v>
                </c:pt>
                <c:pt idx="30">
                  <c:v>62</c:v>
                </c:pt>
                <c:pt idx="31">
                  <c:v>42</c:v>
                </c:pt>
                <c:pt idx="32">
                  <c:v>70</c:v>
                </c:pt>
                <c:pt idx="33">
                  <c:v>34</c:v>
                </c:pt>
                <c:pt idx="34">
                  <c:v>17</c:v>
                </c:pt>
                <c:pt idx="35">
                  <c:v>3</c:v>
                </c:pt>
                <c:pt idx="36">
                  <c:v>75</c:v>
                </c:pt>
                <c:pt idx="37">
                  <c:v>54</c:v>
                </c:pt>
                <c:pt idx="38">
                  <c:v>38</c:v>
                </c:pt>
                <c:pt idx="39">
                  <c:v>1</c:v>
                </c:pt>
                <c:pt idx="40">
                  <c:v>39</c:v>
                </c:pt>
                <c:pt idx="41">
                  <c:v>4</c:v>
                </c:pt>
                <c:pt idx="42">
                  <c:v>12</c:v>
                </c:pt>
                <c:pt idx="43">
                  <c:v>13</c:v>
                </c:pt>
                <c:pt idx="44">
                  <c:v>1</c:v>
                </c:pt>
                <c:pt idx="45">
                  <c:v>25</c:v>
                </c:pt>
                <c:pt idx="46">
                  <c:v>9</c:v>
                </c:pt>
                <c:pt idx="47">
                  <c:v>53</c:v>
                </c:pt>
                <c:pt idx="48">
                  <c:v>86</c:v>
                </c:pt>
                <c:pt idx="49">
                  <c:v>56</c:v>
                </c:pt>
                <c:pt idx="50">
                  <c:v>151</c:v>
                </c:pt>
                <c:pt idx="51">
                  <c:v>0</c:v>
                </c:pt>
                <c:pt idx="52">
                  <c:v>0</c:v>
                </c:pt>
                <c:pt idx="53">
                  <c:v>201</c:v>
                </c:pt>
                <c:pt idx="54">
                  <c:v>1449</c:v>
                </c:pt>
                <c:pt idx="55">
                  <c:v>444</c:v>
                </c:pt>
                <c:pt idx="56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CF-4F3F-9DBF-ADBE2853EA1E}"/>
            </c:ext>
          </c:extLst>
        </c:ser>
        <c:ser>
          <c:idx val="1"/>
          <c:order val="1"/>
          <c:tx>
            <c:strRef>
              <c:f>DATA!$L$2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DATA!$J$3:$J$59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DATA!$L$3:$L$59</c:f>
              <c:numCache>
                <c:formatCode>General</c:formatCode>
                <c:ptCount val="57"/>
                <c:pt idx="0">
                  <c:v>115</c:v>
                </c:pt>
                <c:pt idx="1">
                  <c:v>342</c:v>
                </c:pt>
                <c:pt idx="2">
                  <c:v>113</c:v>
                </c:pt>
                <c:pt idx="3">
                  <c:v>57</c:v>
                </c:pt>
                <c:pt idx="4">
                  <c:v>80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22</c:v>
                </c:pt>
                <c:pt idx="17">
                  <c:v>0</c:v>
                </c:pt>
                <c:pt idx="18">
                  <c:v>0</c:v>
                </c:pt>
                <c:pt idx="19">
                  <c:v>13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50</c:v>
                </c:pt>
                <c:pt idx="24">
                  <c:v>9</c:v>
                </c:pt>
                <c:pt idx="25">
                  <c:v>0</c:v>
                </c:pt>
                <c:pt idx="26">
                  <c:v>2</c:v>
                </c:pt>
                <c:pt idx="27">
                  <c:v>13</c:v>
                </c:pt>
                <c:pt idx="28">
                  <c:v>25</c:v>
                </c:pt>
                <c:pt idx="29">
                  <c:v>59</c:v>
                </c:pt>
                <c:pt idx="30">
                  <c:v>159</c:v>
                </c:pt>
                <c:pt idx="31">
                  <c:v>184</c:v>
                </c:pt>
                <c:pt idx="32">
                  <c:v>21</c:v>
                </c:pt>
                <c:pt idx="33">
                  <c:v>86</c:v>
                </c:pt>
                <c:pt idx="34">
                  <c:v>3</c:v>
                </c:pt>
                <c:pt idx="35">
                  <c:v>8</c:v>
                </c:pt>
                <c:pt idx="36">
                  <c:v>17</c:v>
                </c:pt>
                <c:pt idx="37">
                  <c:v>25</c:v>
                </c:pt>
                <c:pt idx="38">
                  <c:v>69</c:v>
                </c:pt>
                <c:pt idx="39">
                  <c:v>0</c:v>
                </c:pt>
                <c:pt idx="40">
                  <c:v>0</c:v>
                </c:pt>
                <c:pt idx="41">
                  <c:v>2</c:v>
                </c:pt>
                <c:pt idx="42">
                  <c:v>7</c:v>
                </c:pt>
                <c:pt idx="43">
                  <c:v>0</c:v>
                </c:pt>
                <c:pt idx="44">
                  <c:v>0</c:v>
                </c:pt>
                <c:pt idx="45">
                  <c:v>5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355</c:v>
                </c:pt>
                <c:pt idx="50">
                  <c:v>287</c:v>
                </c:pt>
                <c:pt idx="51">
                  <c:v>365</c:v>
                </c:pt>
                <c:pt idx="52">
                  <c:v>125</c:v>
                </c:pt>
                <c:pt idx="53">
                  <c:v>157</c:v>
                </c:pt>
                <c:pt idx="54">
                  <c:v>124</c:v>
                </c:pt>
                <c:pt idx="55">
                  <c:v>492</c:v>
                </c:pt>
                <c:pt idx="56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CF-4F3F-9DBF-ADBE2853E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80101567"/>
        <c:axId val="1"/>
      </c:barChart>
      <c:catAx>
        <c:axId val="18801015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880101567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7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Gräsand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DATA!$N$2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DATA!$M$3:$M$59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DATA!$N$3:$N$59</c:f>
              <c:numCache>
                <c:formatCode>General</c:formatCode>
                <c:ptCount val="57"/>
                <c:pt idx="0">
                  <c:v>688</c:v>
                </c:pt>
                <c:pt idx="1">
                  <c:v>344</c:v>
                </c:pt>
                <c:pt idx="2">
                  <c:v>65</c:v>
                </c:pt>
                <c:pt idx="3">
                  <c:v>410</c:v>
                </c:pt>
                <c:pt idx="4">
                  <c:v>34</c:v>
                </c:pt>
                <c:pt idx="5">
                  <c:v>463</c:v>
                </c:pt>
                <c:pt idx="6">
                  <c:v>318</c:v>
                </c:pt>
                <c:pt idx="7">
                  <c:v>248</c:v>
                </c:pt>
                <c:pt idx="8">
                  <c:v>39</c:v>
                </c:pt>
                <c:pt idx="9">
                  <c:v>28</c:v>
                </c:pt>
                <c:pt idx="10">
                  <c:v>62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75</c:v>
                </c:pt>
                <c:pt idx="15">
                  <c:v>25</c:v>
                </c:pt>
                <c:pt idx="16">
                  <c:v>42</c:v>
                </c:pt>
                <c:pt idx="17">
                  <c:v>21</c:v>
                </c:pt>
                <c:pt idx="18">
                  <c:v>57</c:v>
                </c:pt>
                <c:pt idx="19">
                  <c:v>11</c:v>
                </c:pt>
                <c:pt idx="20">
                  <c:v>33</c:v>
                </c:pt>
                <c:pt idx="21">
                  <c:v>89</c:v>
                </c:pt>
                <c:pt idx="22">
                  <c:v>479</c:v>
                </c:pt>
                <c:pt idx="23">
                  <c:v>137</c:v>
                </c:pt>
                <c:pt idx="24">
                  <c:v>571</c:v>
                </c:pt>
                <c:pt idx="25">
                  <c:v>122</c:v>
                </c:pt>
                <c:pt idx="26">
                  <c:v>429</c:v>
                </c:pt>
                <c:pt idx="27">
                  <c:v>370</c:v>
                </c:pt>
                <c:pt idx="28">
                  <c:v>506</c:v>
                </c:pt>
                <c:pt idx="29">
                  <c:v>327</c:v>
                </c:pt>
                <c:pt idx="30">
                  <c:v>232</c:v>
                </c:pt>
                <c:pt idx="31">
                  <c:v>244</c:v>
                </c:pt>
                <c:pt idx="32">
                  <c:v>186</c:v>
                </c:pt>
                <c:pt idx="33">
                  <c:v>586</c:v>
                </c:pt>
                <c:pt idx="34">
                  <c:v>384</c:v>
                </c:pt>
                <c:pt idx="35">
                  <c:v>0</c:v>
                </c:pt>
                <c:pt idx="36">
                  <c:v>231</c:v>
                </c:pt>
                <c:pt idx="37">
                  <c:v>604</c:v>
                </c:pt>
                <c:pt idx="38">
                  <c:v>189</c:v>
                </c:pt>
                <c:pt idx="39">
                  <c:v>476</c:v>
                </c:pt>
                <c:pt idx="40">
                  <c:v>289</c:v>
                </c:pt>
                <c:pt idx="41">
                  <c:v>362</c:v>
                </c:pt>
                <c:pt idx="42">
                  <c:v>574</c:v>
                </c:pt>
                <c:pt idx="43">
                  <c:v>52</c:v>
                </c:pt>
                <c:pt idx="44">
                  <c:v>573</c:v>
                </c:pt>
                <c:pt idx="45">
                  <c:v>806</c:v>
                </c:pt>
                <c:pt idx="46">
                  <c:v>174</c:v>
                </c:pt>
                <c:pt idx="47">
                  <c:v>852</c:v>
                </c:pt>
                <c:pt idx="48">
                  <c:v>920</c:v>
                </c:pt>
                <c:pt idx="49">
                  <c:v>227</c:v>
                </c:pt>
                <c:pt idx="50">
                  <c:v>779</c:v>
                </c:pt>
                <c:pt idx="51">
                  <c:v>461</c:v>
                </c:pt>
                <c:pt idx="52">
                  <c:v>675</c:v>
                </c:pt>
                <c:pt idx="53">
                  <c:v>170</c:v>
                </c:pt>
                <c:pt idx="54">
                  <c:v>1900</c:v>
                </c:pt>
                <c:pt idx="55">
                  <c:v>84</c:v>
                </c:pt>
                <c:pt idx="56">
                  <c:v>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A-4B70-8A18-10E6D5AE1273}"/>
            </c:ext>
          </c:extLst>
        </c:ser>
        <c:ser>
          <c:idx val="1"/>
          <c:order val="1"/>
          <c:tx>
            <c:strRef>
              <c:f>DATA!$O$2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DATA!$M$3:$M$59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DATA!$O$3:$O$59</c:f>
              <c:numCache>
                <c:formatCode>General</c:formatCode>
                <c:ptCount val="57"/>
                <c:pt idx="0">
                  <c:v>260</c:v>
                </c:pt>
                <c:pt idx="1">
                  <c:v>184</c:v>
                </c:pt>
                <c:pt idx="2">
                  <c:v>490</c:v>
                </c:pt>
                <c:pt idx="3">
                  <c:v>138</c:v>
                </c:pt>
                <c:pt idx="4">
                  <c:v>486</c:v>
                </c:pt>
                <c:pt idx="5">
                  <c:v>134</c:v>
                </c:pt>
                <c:pt idx="6">
                  <c:v>3</c:v>
                </c:pt>
                <c:pt idx="7">
                  <c:v>88</c:v>
                </c:pt>
                <c:pt idx="8">
                  <c:v>28</c:v>
                </c:pt>
                <c:pt idx="9">
                  <c:v>83</c:v>
                </c:pt>
                <c:pt idx="10">
                  <c:v>115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80</c:v>
                </c:pt>
                <c:pt idx="15">
                  <c:v>116</c:v>
                </c:pt>
                <c:pt idx="16">
                  <c:v>153</c:v>
                </c:pt>
                <c:pt idx="17">
                  <c:v>54</c:v>
                </c:pt>
                <c:pt idx="18">
                  <c:v>29</c:v>
                </c:pt>
                <c:pt idx="19">
                  <c:v>31</c:v>
                </c:pt>
                <c:pt idx="20">
                  <c:v>6</c:v>
                </c:pt>
                <c:pt idx="21">
                  <c:v>559</c:v>
                </c:pt>
                <c:pt idx="22">
                  <c:v>843</c:v>
                </c:pt>
                <c:pt idx="23">
                  <c:v>288</c:v>
                </c:pt>
                <c:pt idx="24">
                  <c:v>345</c:v>
                </c:pt>
                <c:pt idx="25">
                  <c:v>423</c:v>
                </c:pt>
                <c:pt idx="26">
                  <c:v>365</c:v>
                </c:pt>
                <c:pt idx="27">
                  <c:v>493</c:v>
                </c:pt>
                <c:pt idx="28">
                  <c:v>293</c:v>
                </c:pt>
                <c:pt idx="29">
                  <c:v>242</c:v>
                </c:pt>
                <c:pt idx="30">
                  <c:v>257</c:v>
                </c:pt>
                <c:pt idx="31">
                  <c:v>393</c:v>
                </c:pt>
                <c:pt idx="32">
                  <c:v>159</c:v>
                </c:pt>
                <c:pt idx="33">
                  <c:v>316</c:v>
                </c:pt>
                <c:pt idx="34">
                  <c:v>833</c:v>
                </c:pt>
                <c:pt idx="35">
                  <c:v>0</c:v>
                </c:pt>
                <c:pt idx="36">
                  <c:v>102</c:v>
                </c:pt>
                <c:pt idx="37">
                  <c:v>178</c:v>
                </c:pt>
                <c:pt idx="38">
                  <c:v>49</c:v>
                </c:pt>
                <c:pt idx="39">
                  <c:v>427</c:v>
                </c:pt>
                <c:pt idx="40">
                  <c:v>377</c:v>
                </c:pt>
                <c:pt idx="41">
                  <c:v>452</c:v>
                </c:pt>
                <c:pt idx="42">
                  <c:v>385</c:v>
                </c:pt>
                <c:pt idx="43">
                  <c:v>114</c:v>
                </c:pt>
                <c:pt idx="44">
                  <c:v>285</c:v>
                </c:pt>
                <c:pt idx="45">
                  <c:v>280</c:v>
                </c:pt>
                <c:pt idx="46">
                  <c:v>614</c:v>
                </c:pt>
                <c:pt idx="47">
                  <c:v>1038</c:v>
                </c:pt>
                <c:pt idx="48">
                  <c:v>1239</c:v>
                </c:pt>
                <c:pt idx="49">
                  <c:v>267</c:v>
                </c:pt>
                <c:pt idx="50">
                  <c:v>1500</c:v>
                </c:pt>
                <c:pt idx="51">
                  <c:v>1018</c:v>
                </c:pt>
                <c:pt idx="52">
                  <c:v>1579</c:v>
                </c:pt>
                <c:pt idx="53">
                  <c:v>306</c:v>
                </c:pt>
                <c:pt idx="54">
                  <c:v>1577</c:v>
                </c:pt>
                <c:pt idx="55">
                  <c:v>172</c:v>
                </c:pt>
                <c:pt idx="56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CA-4B70-8A18-10E6D5AE12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2799"/>
        <c:axId val="1"/>
      </c:barChart>
      <c:catAx>
        <c:axId val="19591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2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8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Gräsand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DATA!$Q$2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DATA!$P$3:$P$59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DATA!$Q$3:$Q$59</c:f>
              <c:numCache>
                <c:formatCode>General</c:formatCode>
                <c:ptCount val="57"/>
                <c:pt idx="0">
                  <c:v>76</c:v>
                </c:pt>
                <c:pt idx="1">
                  <c:v>274</c:v>
                </c:pt>
                <c:pt idx="2">
                  <c:v>223</c:v>
                </c:pt>
                <c:pt idx="3">
                  <c:v>736</c:v>
                </c:pt>
                <c:pt idx="4">
                  <c:v>236</c:v>
                </c:pt>
                <c:pt idx="5">
                  <c:v>91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406</c:v>
                </c:pt>
                <c:pt idx="15">
                  <c:v>36</c:v>
                </c:pt>
                <c:pt idx="16">
                  <c:v>113</c:v>
                </c:pt>
                <c:pt idx="17">
                  <c:v>65</c:v>
                </c:pt>
                <c:pt idx="18">
                  <c:v>122</c:v>
                </c:pt>
                <c:pt idx="19">
                  <c:v>149</c:v>
                </c:pt>
                <c:pt idx="20">
                  <c:v>167</c:v>
                </c:pt>
                <c:pt idx="21">
                  <c:v>560</c:v>
                </c:pt>
                <c:pt idx="22">
                  <c:v>238</c:v>
                </c:pt>
                <c:pt idx="23">
                  <c:v>470</c:v>
                </c:pt>
                <c:pt idx="24">
                  <c:v>379</c:v>
                </c:pt>
                <c:pt idx="25">
                  <c:v>282</c:v>
                </c:pt>
                <c:pt idx="26">
                  <c:v>283</c:v>
                </c:pt>
                <c:pt idx="27">
                  <c:v>405</c:v>
                </c:pt>
                <c:pt idx="28">
                  <c:v>789</c:v>
                </c:pt>
                <c:pt idx="29">
                  <c:v>290</c:v>
                </c:pt>
                <c:pt idx="30">
                  <c:v>201</c:v>
                </c:pt>
                <c:pt idx="31">
                  <c:v>185</c:v>
                </c:pt>
                <c:pt idx="32">
                  <c:v>650</c:v>
                </c:pt>
                <c:pt idx="33">
                  <c:v>122</c:v>
                </c:pt>
                <c:pt idx="34">
                  <c:v>631</c:v>
                </c:pt>
                <c:pt idx="35">
                  <c:v>557</c:v>
                </c:pt>
                <c:pt idx="36">
                  <c:v>418</c:v>
                </c:pt>
                <c:pt idx="37">
                  <c:v>737</c:v>
                </c:pt>
                <c:pt idx="38">
                  <c:v>529</c:v>
                </c:pt>
                <c:pt idx="39">
                  <c:v>562</c:v>
                </c:pt>
                <c:pt idx="40">
                  <c:v>371</c:v>
                </c:pt>
                <c:pt idx="41">
                  <c:v>316</c:v>
                </c:pt>
                <c:pt idx="42">
                  <c:v>371</c:v>
                </c:pt>
                <c:pt idx="43">
                  <c:v>133</c:v>
                </c:pt>
                <c:pt idx="44">
                  <c:v>606</c:v>
                </c:pt>
                <c:pt idx="45">
                  <c:v>1600</c:v>
                </c:pt>
                <c:pt idx="46">
                  <c:v>1023</c:v>
                </c:pt>
                <c:pt idx="47">
                  <c:v>1540</c:v>
                </c:pt>
                <c:pt idx="48">
                  <c:v>931</c:v>
                </c:pt>
                <c:pt idx="49">
                  <c:v>1198</c:v>
                </c:pt>
                <c:pt idx="50">
                  <c:v>1407</c:v>
                </c:pt>
                <c:pt idx="51">
                  <c:v>807</c:v>
                </c:pt>
                <c:pt idx="52">
                  <c:v>410</c:v>
                </c:pt>
                <c:pt idx="53">
                  <c:v>145</c:v>
                </c:pt>
                <c:pt idx="54">
                  <c:v>1138</c:v>
                </c:pt>
                <c:pt idx="55">
                  <c:v>225</c:v>
                </c:pt>
                <c:pt idx="56">
                  <c:v>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BB4-B379-828CA6129AD7}"/>
            </c:ext>
          </c:extLst>
        </c:ser>
        <c:ser>
          <c:idx val="1"/>
          <c:order val="1"/>
          <c:tx>
            <c:strRef>
              <c:f>DATA!$R$2</c:f>
              <c:strCache>
                <c:ptCount val="1"/>
                <c:pt idx="0">
                  <c:v>Östra </c:v>
                </c:pt>
              </c:strCache>
            </c:strRef>
          </c:tx>
          <c:invertIfNegative val="0"/>
          <c:cat>
            <c:numRef>
              <c:f>DATA!$P$3:$P$59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DATA!$R$3:$R$59</c:f>
              <c:numCache>
                <c:formatCode>General</c:formatCode>
                <c:ptCount val="57"/>
                <c:pt idx="0">
                  <c:v>212</c:v>
                </c:pt>
                <c:pt idx="1">
                  <c:v>329</c:v>
                </c:pt>
                <c:pt idx="2">
                  <c:v>307</c:v>
                </c:pt>
                <c:pt idx="3">
                  <c:v>499</c:v>
                </c:pt>
                <c:pt idx="4">
                  <c:v>395</c:v>
                </c:pt>
                <c:pt idx="5">
                  <c:v>303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239</c:v>
                </c:pt>
                <c:pt idx="15">
                  <c:v>205</c:v>
                </c:pt>
                <c:pt idx="16">
                  <c:v>68</c:v>
                </c:pt>
                <c:pt idx="17">
                  <c:v>128</c:v>
                </c:pt>
                <c:pt idx="18">
                  <c:v>55</c:v>
                </c:pt>
                <c:pt idx="19">
                  <c:v>18</c:v>
                </c:pt>
                <c:pt idx="20">
                  <c:v>228</c:v>
                </c:pt>
                <c:pt idx="21">
                  <c:v>681</c:v>
                </c:pt>
                <c:pt idx="22">
                  <c:v>293</c:v>
                </c:pt>
                <c:pt idx="23">
                  <c:v>417</c:v>
                </c:pt>
                <c:pt idx="24">
                  <c:v>723</c:v>
                </c:pt>
                <c:pt idx="25">
                  <c:v>392</c:v>
                </c:pt>
                <c:pt idx="26">
                  <c:v>352</c:v>
                </c:pt>
                <c:pt idx="27">
                  <c:v>519</c:v>
                </c:pt>
                <c:pt idx="28">
                  <c:v>784</c:v>
                </c:pt>
                <c:pt idx="29">
                  <c:v>697</c:v>
                </c:pt>
                <c:pt idx="30">
                  <c:v>217</c:v>
                </c:pt>
                <c:pt idx="31">
                  <c:v>429</c:v>
                </c:pt>
                <c:pt idx="32">
                  <c:v>489</c:v>
                </c:pt>
                <c:pt idx="33">
                  <c:v>185</c:v>
                </c:pt>
                <c:pt idx="34">
                  <c:v>360</c:v>
                </c:pt>
                <c:pt idx="35">
                  <c:v>135</c:v>
                </c:pt>
                <c:pt idx="36">
                  <c:v>165</c:v>
                </c:pt>
                <c:pt idx="37">
                  <c:v>370</c:v>
                </c:pt>
                <c:pt idx="38">
                  <c:v>170</c:v>
                </c:pt>
                <c:pt idx="39">
                  <c:v>869</c:v>
                </c:pt>
                <c:pt idx="40">
                  <c:v>195</c:v>
                </c:pt>
                <c:pt idx="41">
                  <c:v>511</c:v>
                </c:pt>
                <c:pt idx="42">
                  <c:v>466</c:v>
                </c:pt>
                <c:pt idx="43">
                  <c:v>209</c:v>
                </c:pt>
                <c:pt idx="44">
                  <c:v>1910</c:v>
                </c:pt>
                <c:pt idx="45">
                  <c:v>417</c:v>
                </c:pt>
                <c:pt idx="46">
                  <c:v>827</c:v>
                </c:pt>
                <c:pt idx="47">
                  <c:v>1485</c:v>
                </c:pt>
                <c:pt idx="48">
                  <c:v>1403</c:v>
                </c:pt>
                <c:pt idx="49">
                  <c:v>190</c:v>
                </c:pt>
                <c:pt idx="50">
                  <c:v>1033</c:v>
                </c:pt>
                <c:pt idx="51">
                  <c:v>980</c:v>
                </c:pt>
                <c:pt idx="52">
                  <c:v>768</c:v>
                </c:pt>
                <c:pt idx="53">
                  <c:v>462</c:v>
                </c:pt>
                <c:pt idx="54">
                  <c:v>1165</c:v>
                </c:pt>
                <c:pt idx="55">
                  <c:v>771</c:v>
                </c:pt>
                <c:pt idx="56">
                  <c:v>769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BB4-B379-828CA6129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2799"/>
        <c:axId val="1"/>
      </c:barChart>
      <c:catAx>
        <c:axId val="195922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27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79731127197518092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19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Knipa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DATA!$T$2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DATA!$S$3:$S$59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DATA!$T$3:$T$59</c:f>
              <c:numCache>
                <c:formatCode>General</c:formatCode>
                <c:ptCount val="57"/>
                <c:pt idx="0">
                  <c:v>143</c:v>
                </c:pt>
                <c:pt idx="1">
                  <c:v>126</c:v>
                </c:pt>
                <c:pt idx="2">
                  <c:v>78</c:v>
                </c:pt>
                <c:pt idx="3">
                  <c:v>130</c:v>
                </c:pt>
                <c:pt idx="4">
                  <c:v>46</c:v>
                </c:pt>
                <c:pt idx="5">
                  <c:v>3</c:v>
                </c:pt>
                <c:pt idx="6">
                  <c:v>21</c:v>
                </c:pt>
                <c:pt idx="7">
                  <c:v>5</c:v>
                </c:pt>
                <c:pt idx="8">
                  <c:v>4</c:v>
                </c:pt>
                <c:pt idx="9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3</c:v>
                </c:pt>
                <c:pt idx="23">
                  <c:v>0</c:v>
                </c:pt>
                <c:pt idx="24">
                  <c:v>5</c:v>
                </c:pt>
                <c:pt idx="25">
                  <c:v>17</c:v>
                </c:pt>
                <c:pt idx="26">
                  <c:v>4</c:v>
                </c:pt>
                <c:pt idx="27">
                  <c:v>18</c:v>
                </c:pt>
                <c:pt idx="28">
                  <c:v>39</c:v>
                </c:pt>
                <c:pt idx="29">
                  <c:v>40</c:v>
                </c:pt>
                <c:pt idx="30">
                  <c:v>35</c:v>
                </c:pt>
                <c:pt idx="31">
                  <c:v>27</c:v>
                </c:pt>
                <c:pt idx="32">
                  <c:v>13</c:v>
                </c:pt>
                <c:pt idx="33">
                  <c:v>8</c:v>
                </c:pt>
                <c:pt idx="34">
                  <c:v>5</c:v>
                </c:pt>
                <c:pt idx="35">
                  <c:v>0</c:v>
                </c:pt>
                <c:pt idx="36">
                  <c:v>2</c:v>
                </c:pt>
                <c:pt idx="37">
                  <c:v>4</c:v>
                </c:pt>
                <c:pt idx="38">
                  <c:v>0</c:v>
                </c:pt>
                <c:pt idx="39">
                  <c:v>7</c:v>
                </c:pt>
                <c:pt idx="40">
                  <c:v>16</c:v>
                </c:pt>
                <c:pt idx="41">
                  <c:v>43</c:v>
                </c:pt>
                <c:pt idx="42">
                  <c:v>26</c:v>
                </c:pt>
                <c:pt idx="43">
                  <c:v>13</c:v>
                </c:pt>
                <c:pt idx="44">
                  <c:v>7</c:v>
                </c:pt>
                <c:pt idx="45">
                  <c:v>14</c:v>
                </c:pt>
                <c:pt idx="46">
                  <c:v>28</c:v>
                </c:pt>
                <c:pt idx="47">
                  <c:v>29</c:v>
                </c:pt>
                <c:pt idx="48">
                  <c:v>53</c:v>
                </c:pt>
                <c:pt idx="49">
                  <c:v>72</c:v>
                </c:pt>
                <c:pt idx="50">
                  <c:v>9</c:v>
                </c:pt>
                <c:pt idx="51">
                  <c:v>49</c:v>
                </c:pt>
                <c:pt idx="52">
                  <c:v>52</c:v>
                </c:pt>
                <c:pt idx="53">
                  <c:v>47</c:v>
                </c:pt>
                <c:pt idx="54">
                  <c:v>75</c:v>
                </c:pt>
                <c:pt idx="55">
                  <c:v>156</c:v>
                </c:pt>
                <c:pt idx="56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B7-40B1-8F05-650DE458E79A}"/>
            </c:ext>
          </c:extLst>
        </c:ser>
        <c:ser>
          <c:idx val="1"/>
          <c:order val="1"/>
          <c:tx>
            <c:strRef>
              <c:f>DATA!$U$2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DATA!$S$3:$S$59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DATA!$U$3:$U$59</c:f>
              <c:numCache>
                <c:formatCode>General</c:formatCode>
                <c:ptCount val="57"/>
                <c:pt idx="0">
                  <c:v>131</c:v>
                </c:pt>
                <c:pt idx="1">
                  <c:v>26</c:v>
                </c:pt>
                <c:pt idx="2">
                  <c:v>32</c:v>
                </c:pt>
                <c:pt idx="3">
                  <c:v>56</c:v>
                </c:pt>
                <c:pt idx="4">
                  <c:v>25</c:v>
                </c:pt>
                <c:pt idx="5">
                  <c:v>2</c:v>
                </c:pt>
                <c:pt idx="6">
                  <c:v>5</c:v>
                </c:pt>
                <c:pt idx="9">
                  <c:v>19</c:v>
                </c:pt>
                <c:pt idx="10">
                  <c:v>7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7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15</c:v>
                </c:pt>
                <c:pt idx="23">
                  <c:v>30</c:v>
                </c:pt>
                <c:pt idx="24">
                  <c:v>16</c:v>
                </c:pt>
                <c:pt idx="25">
                  <c:v>49</c:v>
                </c:pt>
                <c:pt idx="26">
                  <c:v>21</c:v>
                </c:pt>
                <c:pt idx="27">
                  <c:v>17</c:v>
                </c:pt>
                <c:pt idx="28">
                  <c:v>4</c:v>
                </c:pt>
                <c:pt idx="29">
                  <c:v>36</c:v>
                </c:pt>
                <c:pt idx="30">
                  <c:v>25</c:v>
                </c:pt>
                <c:pt idx="31">
                  <c:v>13</c:v>
                </c:pt>
                <c:pt idx="32">
                  <c:v>7</c:v>
                </c:pt>
                <c:pt idx="33">
                  <c:v>54</c:v>
                </c:pt>
                <c:pt idx="34">
                  <c:v>32</c:v>
                </c:pt>
                <c:pt idx="35">
                  <c:v>0</c:v>
                </c:pt>
                <c:pt idx="36">
                  <c:v>6</c:v>
                </c:pt>
                <c:pt idx="37">
                  <c:v>10</c:v>
                </c:pt>
                <c:pt idx="38">
                  <c:v>0</c:v>
                </c:pt>
                <c:pt idx="39">
                  <c:v>3</c:v>
                </c:pt>
                <c:pt idx="40">
                  <c:v>72</c:v>
                </c:pt>
                <c:pt idx="41">
                  <c:v>33</c:v>
                </c:pt>
                <c:pt idx="42">
                  <c:v>74</c:v>
                </c:pt>
                <c:pt idx="43">
                  <c:v>17</c:v>
                </c:pt>
                <c:pt idx="44">
                  <c:v>44</c:v>
                </c:pt>
                <c:pt idx="45">
                  <c:v>26</c:v>
                </c:pt>
                <c:pt idx="46">
                  <c:v>56</c:v>
                </c:pt>
                <c:pt idx="47">
                  <c:v>30</c:v>
                </c:pt>
                <c:pt idx="48">
                  <c:v>224</c:v>
                </c:pt>
                <c:pt idx="49">
                  <c:v>59</c:v>
                </c:pt>
                <c:pt idx="50">
                  <c:v>39</c:v>
                </c:pt>
                <c:pt idx="51">
                  <c:v>59</c:v>
                </c:pt>
                <c:pt idx="52">
                  <c:v>106</c:v>
                </c:pt>
                <c:pt idx="53">
                  <c:v>51</c:v>
                </c:pt>
                <c:pt idx="54">
                  <c:v>44</c:v>
                </c:pt>
                <c:pt idx="55">
                  <c:v>151</c:v>
                </c:pt>
                <c:pt idx="56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B7-40B1-8F05-650DE458E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25999"/>
        <c:axId val="1"/>
      </c:barChart>
      <c:catAx>
        <c:axId val="1959259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259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20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Knipa - Oktober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DATA!$W$2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DATA!$V$3:$V$59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DATA!$W$3:$W$59</c:f>
              <c:numCache>
                <c:formatCode>General</c:formatCode>
                <c:ptCount val="57"/>
                <c:pt idx="0">
                  <c:v>341</c:v>
                </c:pt>
                <c:pt idx="1">
                  <c:v>329</c:v>
                </c:pt>
                <c:pt idx="2">
                  <c:v>83</c:v>
                </c:pt>
                <c:pt idx="3">
                  <c:v>130</c:v>
                </c:pt>
                <c:pt idx="4">
                  <c:v>34</c:v>
                </c:pt>
                <c:pt idx="5">
                  <c:v>14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13</c:v>
                </c:pt>
                <c:pt idx="15">
                  <c:v>0</c:v>
                </c:pt>
                <c:pt idx="16">
                  <c:v>28</c:v>
                </c:pt>
                <c:pt idx="17">
                  <c:v>2</c:v>
                </c:pt>
                <c:pt idx="18">
                  <c:v>5</c:v>
                </c:pt>
                <c:pt idx="19">
                  <c:v>4</c:v>
                </c:pt>
                <c:pt idx="20">
                  <c:v>40</c:v>
                </c:pt>
                <c:pt idx="21">
                  <c:v>24</c:v>
                </c:pt>
                <c:pt idx="22">
                  <c:v>60</c:v>
                </c:pt>
                <c:pt idx="23">
                  <c:v>26</c:v>
                </c:pt>
                <c:pt idx="24">
                  <c:v>72</c:v>
                </c:pt>
                <c:pt idx="25">
                  <c:v>72</c:v>
                </c:pt>
                <c:pt idx="26">
                  <c:v>176</c:v>
                </c:pt>
                <c:pt idx="27">
                  <c:v>41</c:v>
                </c:pt>
                <c:pt idx="28">
                  <c:v>65</c:v>
                </c:pt>
                <c:pt idx="29">
                  <c:v>50</c:v>
                </c:pt>
                <c:pt idx="30">
                  <c:v>89</c:v>
                </c:pt>
                <c:pt idx="31">
                  <c:v>28</c:v>
                </c:pt>
                <c:pt idx="32">
                  <c:v>53</c:v>
                </c:pt>
                <c:pt idx="33">
                  <c:v>50</c:v>
                </c:pt>
                <c:pt idx="34">
                  <c:v>21</c:v>
                </c:pt>
                <c:pt idx="35">
                  <c:v>46</c:v>
                </c:pt>
                <c:pt idx="36">
                  <c:v>12</c:v>
                </c:pt>
                <c:pt idx="37">
                  <c:v>57</c:v>
                </c:pt>
                <c:pt idx="38">
                  <c:v>21</c:v>
                </c:pt>
                <c:pt idx="39">
                  <c:v>46</c:v>
                </c:pt>
                <c:pt idx="40">
                  <c:v>64</c:v>
                </c:pt>
                <c:pt idx="41">
                  <c:v>103</c:v>
                </c:pt>
                <c:pt idx="42">
                  <c:v>45</c:v>
                </c:pt>
                <c:pt idx="43">
                  <c:v>82</c:v>
                </c:pt>
                <c:pt idx="44">
                  <c:v>145</c:v>
                </c:pt>
                <c:pt idx="45">
                  <c:v>52</c:v>
                </c:pt>
                <c:pt idx="46">
                  <c:v>142</c:v>
                </c:pt>
                <c:pt idx="47">
                  <c:v>95</c:v>
                </c:pt>
                <c:pt idx="48">
                  <c:v>125</c:v>
                </c:pt>
                <c:pt idx="49">
                  <c:v>200</c:v>
                </c:pt>
                <c:pt idx="50">
                  <c:v>35</c:v>
                </c:pt>
                <c:pt idx="51">
                  <c:v>105</c:v>
                </c:pt>
                <c:pt idx="52">
                  <c:v>152</c:v>
                </c:pt>
                <c:pt idx="53">
                  <c:v>221</c:v>
                </c:pt>
                <c:pt idx="54">
                  <c:v>149</c:v>
                </c:pt>
                <c:pt idx="55">
                  <c:v>238</c:v>
                </c:pt>
                <c:pt idx="56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39-492A-98C2-534BA11EC824}"/>
            </c:ext>
          </c:extLst>
        </c:ser>
        <c:ser>
          <c:idx val="1"/>
          <c:order val="1"/>
          <c:tx>
            <c:strRef>
              <c:f>DATA!$X$2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DATA!$V$3:$V$59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DATA!$X$3:$X$59</c:f>
              <c:numCache>
                <c:formatCode>General</c:formatCode>
                <c:ptCount val="57"/>
                <c:pt idx="0">
                  <c:v>166</c:v>
                </c:pt>
                <c:pt idx="1">
                  <c:v>154</c:v>
                </c:pt>
                <c:pt idx="2">
                  <c:v>52</c:v>
                </c:pt>
                <c:pt idx="3">
                  <c:v>101</c:v>
                </c:pt>
                <c:pt idx="4">
                  <c:v>89</c:v>
                </c:pt>
                <c:pt idx="5">
                  <c:v>25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12</c:v>
                </c:pt>
                <c:pt idx="15">
                  <c:v>0</c:v>
                </c:pt>
                <c:pt idx="16">
                  <c:v>17</c:v>
                </c:pt>
                <c:pt idx="17">
                  <c:v>0</c:v>
                </c:pt>
                <c:pt idx="18">
                  <c:v>0</c:v>
                </c:pt>
                <c:pt idx="19">
                  <c:v>19</c:v>
                </c:pt>
                <c:pt idx="20">
                  <c:v>1</c:v>
                </c:pt>
                <c:pt idx="21">
                  <c:v>19</c:v>
                </c:pt>
                <c:pt idx="22">
                  <c:v>12</c:v>
                </c:pt>
                <c:pt idx="23">
                  <c:v>47</c:v>
                </c:pt>
                <c:pt idx="24">
                  <c:v>55</c:v>
                </c:pt>
                <c:pt idx="25">
                  <c:v>53</c:v>
                </c:pt>
                <c:pt idx="26">
                  <c:v>96</c:v>
                </c:pt>
                <c:pt idx="27">
                  <c:v>13</c:v>
                </c:pt>
                <c:pt idx="28">
                  <c:v>17</c:v>
                </c:pt>
                <c:pt idx="29">
                  <c:v>54</c:v>
                </c:pt>
                <c:pt idx="30">
                  <c:v>33</c:v>
                </c:pt>
                <c:pt idx="31">
                  <c:v>40</c:v>
                </c:pt>
                <c:pt idx="32">
                  <c:v>8</c:v>
                </c:pt>
                <c:pt idx="33">
                  <c:v>76</c:v>
                </c:pt>
                <c:pt idx="34">
                  <c:v>56</c:v>
                </c:pt>
                <c:pt idx="35">
                  <c:v>61</c:v>
                </c:pt>
                <c:pt idx="36">
                  <c:v>3</c:v>
                </c:pt>
                <c:pt idx="37">
                  <c:v>47</c:v>
                </c:pt>
                <c:pt idx="38">
                  <c:v>47</c:v>
                </c:pt>
                <c:pt idx="39">
                  <c:v>41</c:v>
                </c:pt>
                <c:pt idx="40">
                  <c:v>85</c:v>
                </c:pt>
                <c:pt idx="41">
                  <c:v>65</c:v>
                </c:pt>
                <c:pt idx="42">
                  <c:v>135</c:v>
                </c:pt>
                <c:pt idx="43">
                  <c:v>82</c:v>
                </c:pt>
                <c:pt idx="44">
                  <c:v>133</c:v>
                </c:pt>
                <c:pt idx="45">
                  <c:v>83</c:v>
                </c:pt>
                <c:pt idx="46">
                  <c:v>68</c:v>
                </c:pt>
                <c:pt idx="47">
                  <c:v>61</c:v>
                </c:pt>
                <c:pt idx="48">
                  <c:v>140</c:v>
                </c:pt>
                <c:pt idx="49">
                  <c:v>181</c:v>
                </c:pt>
                <c:pt idx="50">
                  <c:v>68</c:v>
                </c:pt>
                <c:pt idx="51">
                  <c:v>128</c:v>
                </c:pt>
                <c:pt idx="52">
                  <c:v>204</c:v>
                </c:pt>
                <c:pt idx="53">
                  <c:v>86</c:v>
                </c:pt>
                <c:pt idx="54">
                  <c:v>134</c:v>
                </c:pt>
                <c:pt idx="55">
                  <c:v>104</c:v>
                </c:pt>
                <c:pt idx="56">
                  <c:v>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39-492A-98C2-534BA11EC8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3599"/>
        <c:axId val="1"/>
      </c:barChart>
      <c:catAx>
        <c:axId val="195913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35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Figur 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v-SE" sz="14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Knölsvan - september</a:t>
            </a:r>
          </a:p>
        </c:rich>
      </c:tx>
      <c:layout>
        <c:manualLayout>
          <c:xMode val="edge"/>
          <c:yMode val="edge"/>
          <c:x val="0.32698769876661615"/>
          <c:y val="2.267576607980623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751289989680154E-2"/>
          <c:y val="0.15136054421768708"/>
          <c:w val="0.83694530443756465"/>
          <c:h val="0.71258503401360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DATA!$Z$2</c:f>
              <c:strCache>
                <c:ptCount val="1"/>
                <c:pt idx="0">
                  <c:v>Västra </c:v>
                </c:pt>
              </c:strCache>
            </c:strRef>
          </c:tx>
          <c:invertIfNegative val="0"/>
          <c:cat>
            <c:numRef>
              <c:f>DATA!$Y$3:$Y$59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DATA!$Z$3:$Z$59</c:f>
              <c:numCache>
                <c:formatCode>General</c:formatCode>
                <c:ptCount val="57"/>
                <c:pt idx="0">
                  <c:v>12</c:v>
                </c:pt>
                <c:pt idx="1">
                  <c:v>11</c:v>
                </c:pt>
                <c:pt idx="2">
                  <c:v>3</c:v>
                </c:pt>
                <c:pt idx="3">
                  <c:v>8</c:v>
                </c:pt>
                <c:pt idx="5">
                  <c:v>9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7</c:v>
                </c:pt>
                <c:pt idx="26">
                  <c:v>1</c:v>
                </c:pt>
                <c:pt idx="27">
                  <c:v>10</c:v>
                </c:pt>
                <c:pt idx="28">
                  <c:v>6</c:v>
                </c:pt>
                <c:pt idx="29">
                  <c:v>5</c:v>
                </c:pt>
                <c:pt idx="30">
                  <c:v>2</c:v>
                </c:pt>
                <c:pt idx="31">
                  <c:v>1</c:v>
                </c:pt>
                <c:pt idx="32">
                  <c:v>8</c:v>
                </c:pt>
                <c:pt idx="33">
                  <c:v>4</c:v>
                </c:pt>
                <c:pt idx="34">
                  <c:v>5</c:v>
                </c:pt>
                <c:pt idx="35">
                  <c:v>0</c:v>
                </c:pt>
                <c:pt idx="36">
                  <c:v>1</c:v>
                </c:pt>
                <c:pt idx="37">
                  <c:v>0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7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11</c:v>
                </c:pt>
                <c:pt idx="47">
                  <c:v>23</c:v>
                </c:pt>
                <c:pt idx="48">
                  <c:v>4</c:v>
                </c:pt>
                <c:pt idx="49">
                  <c:v>20</c:v>
                </c:pt>
                <c:pt idx="50">
                  <c:v>11</c:v>
                </c:pt>
                <c:pt idx="51">
                  <c:v>10</c:v>
                </c:pt>
                <c:pt idx="52">
                  <c:v>11</c:v>
                </c:pt>
                <c:pt idx="53">
                  <c:v>49</c:v>
                </c:pt>
                <c:pt idx="54">
                  <c:v>32</c:v>
                </c:pt>
                <c:pt idx="55">
                  <c:v>56</c:v>
                </c:pt>
                <c:pt idx="56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2-47BE-BCF4-1FB0E7052069}"/>
            </c:ext>
          </c:extLst>
        </c:ser>
        <c:ser>
          <c:idx val="1"/>
          <c:order val="1"/>
          <c:tx>
            <c:strRef>
              <c:f>DATA!$AA$2</c:f>
              <c:strCache>
                <c:ptCount val="1"/>
                <c:pt idx="0">
                  <c:v>Östra</c:v>
                </c:pt>
              </c:strCache>
            </c:strRef>
          </c:tx>
          <c:invertIfNegative val="0"/>
          <c:cat>
            <c:numRef>
              <c:f>DATA!$Y$3:$Y$59</c:f>
              <c:numCache>
                <c:formatCode>General</c:formatCode>
                <c:ptCount val="57"/>
                <c:pt idx="0">
                  <c:v>1968</c:v>
                </c:pt>
                <c:pt idx="1">
                  <c:v>1969</c:v>
                </c:pt>
                <c:pt idx="2">
                  <c:v>1970</c:v>
                </c:pt>
                <c:pt idx="3">
                  <c:v>1971</c:v>
                </c:pt>
                <c:pt idx="4">
                  <c:v>1972</c:v>
                </c:pt>
                <c:pt idx="5">
                  <c:v>1973</c:v>
                </c:pt>
                <c:pt idx="6">
                  <c:v>1974</c:v>
                </c:pt>
                <c:pt idx="7">
                  <c:v>1975</c:v>
                </c:pt>
                <c:pt idx="8">
                  <c:v>1976</c:v>
                </c:pt>
                <c:pt idx="9">
                  <c:v>1977</c:v>
                </c:pt>
                <c:pt idx="10">
                  <c:v>1978</c:v>
                </c:pt>
                <c:pt idx="11">
                  <c:v>1979</c:v>
                </c:pt>
                <c:pt idx="12">
                  <c:v>1980</c:v>
                </c:pt>
                <c:pt idx="13">
                  <c:v>1981</c:v>
                </c:pt>
                <c:pt idx="14">
                  <c:v>1982</c:v>
                </c:pt>
                <c:pt idx="15">
                  <c:v>1983</c:v>
                </c:pt>
                <c:pt idx="16">
                  <c:v>1984</c:v>
                </c:pt>
                <c:pt idx="17">
                  <c:v>1985</c:v>
                </c:pt>
                <c:pt idx="18">
                  <c:v>1986</c:v>
                </c:pt>
                <c:pt idx="19">
                  <c:v>1987</c:v>
                </c:pt>
                <c:pt idx="20">
                  <c:v>1988</c:v>
                </c:pt>
                <c:pt idx="21">
                  <c:v>1989</c:v>
                </c:pt>
                <c:pt idx="22">
                  <c:v>1990</c:v>
                </c:pt>
                <c:pt idx="23">
                  <c:v>1991</c:v>
                </c:pt>
                <c:pt idx="24">
                  <c:v>1992</c:v>
                </c:pt>
                <c:pt idx="25">
                  <c:v>1993</c:v>
                </c:pt>
                <c:pt idx="26">
                  <c:v>1994</c:v>
                </c:pt>
                <c:pt idx="27">
                  <c:v>1995</c:v>
                </c:pt>
                <c:pt idx="28">
                  <c:v>1996</c:v>
                </c:pt>
                <c:pt idx="29">
                  <c:v>1997</c:v>
                </c:pt>
                <c:pt idx="30">
                  <c:v>1998</c:v>
                </c:pt>
                <c:pt idx="31">
                  <c:v>1999</c:v>
                </c:pt>
                <c:pt idx="32">
                  <c:v>2000</c:v>
                </c:pt>
                <c:pt idx="33">
                  <c:v>2001</c:v>
                </c:pt>
                <c:pt idx="34">
                  <c:v>2002</c:v>
                </c:pt>
                <c:pt idx="35">
                  <c:v>2003</c:v>
                </c:pt>
                <c:pt idx="36">
                  <c:v>2004</c:v>
                </c:pt>
                <c:pt idx="37">
                  <c:v>2005</c:v>
                </c:pt>
                <c:pt idx="38">
                  <c:v>2006</c:v>
                </c:pt>
                <c:pt idx="39">
                  <c:v>2007</c:v>
                </c:pt>
                <c:pt idx="40">
                  <c:v>2008</c:v>
                </c:pt>
                <c:pt idx="41">
                  <c:v>2009</c:v>
                </c:pt>
                <c:pt idx="42">
                  <c:v>2010</c:v>
                </c:pt>
                <c:pt idx="43">
                  <c:v>2011</c:v>
                </c:pt>
                <c:pt idx="44">
                  <c:v>2012</c:v>
                </c:pt>
                <c:pt idx="45">
                  <c:v>2013</c:v>
                </c:pt>
                <c:pt idx="46">
                  <c:v>2014</c:v>
                </c:pt>
                <c:pt idx="47">
                  <c:v>2015</c:v>
                </c:pt>
                <c:pt idx="48">
                  <c:v>2016</c:v>
                </c:pt>
                <c:pt idx="49">
                  <c:v>2017</c:v>
                </c:pt>
                <c:pt idx="50">
                  <c:v>2018</c:v>
                </c:pt>
                <c:pt idx="51">
                  <c:v>2019</c:v>
                </c:pt>
                <c:pt idx="52">
                  <c:v>2020</c:v>
                </c:pt>
                <c:pt idx="53">
                  <c:v>2021</c:v>
                </c:pt>
                <c:pt idx="54">
                  <c:v>2022</c:v>
                </c:pt>
                <c:pt idx="55">
                  <c:v>2023</c:v>
                </c:pt>
                <c:pt idx="56">
                  <c:v>2024</c:v>
                </c:pt>
              </c:numCache>
            </c:numRef>
          </c:cat>
          <c:val>
            <c:numRef>
              <c:f>DATA!$AA$3:$AA$59</c:f>
              <c:numCache>
                <c:formatCode>General</c:formatCode>
                <c:ptCount val="57"/>
                <c:pt idx="0">
                  <c:v>20</c:v>
                </c:pt>
                <c:pt idx="1">
                  <c:v>35</c:v>
                </c:pt>
                <c:pt idx="2">
                  <c:v>24</c:v>
                </c:pt>
                <c:pt idx="3">
                  <c:v>24</c:v>
                </c:pt>
                <c:pt idx="4">
                  <c:v>17</c:v>
                </c:pt>
                <c:pt idx="5">
                  <c:v>11</c:v>
                </c:pt>
                <c:pt idx="6">
                  <c:v>15</c:v>
                </c:pt>
                <c:pt idx="7">
                  <c:v>8</c:v>
                </c:pt>
                <c:pt idx="8">
                  <c:v>3</c:v>
                </c:pt>
                <c:pt idx="9">
                  <c:v>17</c:v>
                </c:pt>
                <c:pt idx="10">
                  <c:v>10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7</c:v>
                </c:pt>
                <c:pt idx="16">
                  <c:v>6</c:v>
                </c:pt>
                <c:pt idx="17">
                  <c:v>1</c:v>
                </c:pt>
                <c:pt idx="18">
                  <c:v>5</c:v>
                </c:pt>
                <c:pt idx="19">
                  <c:v>7</c:v>
                </c:pt>
                <c:pt idx="20">
                  <c:v>2</c:v>
                </c:pt>
                <c:pt idx="21">
                  <c:v>4</c:v>
                </c:pt>
                <c:pt idx="22">
                  <c:v>17</c:v>
                </c:pt>
                <c:pt idx="23">
                  <c:v>24</c:v>
                </c:pt>
                <c:pt idx="24">
                  <c:v>21</c:v>
                </c:pt>
                <c:pt idx="25">
                  <c:v>25</c:v>
                </c:pt>
                <c:pt idx="26">
                  <c:v>15</c:v>
                </c:pt>
                <c:pt idx="27">
                  <c:v>34</c:v>
                </c:pt>
                <c:pt idx="28">
                  <c:v>10</c:v>
                </c:pt>
                <c:pt idx="29">
                  <c:v>22</c:v>
                </c:pt>
                <c:pt idx="30">
                  <c:v>24</c:v>
                </c:pt>
                <c:pt idx="31">
                  <c:v>12</c:v>
                </c:pt>
                <c:pt idx="32">
                  <c:v>6</c:v>
                </c:pt>
                <c:pt idx="33">
                  <c:v>13</c:v>
                </c:pt>
                <c:pt idx="34">
                  <c:v>27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5</c:v>
                </c:pt>
                <c:pt idx="40">
                  <c:v>14</c:v>
                </c:pt>
                <c:pt idx="41">
                  <c:v>11</c:v>
                </c:pt>
                <c:pt idx="42">
                  <c:v>4</c:v>
                </c:pt>
                <c:pt idx="43">
                  <c:v>3</c:v>
                </c:pt>
                <c:pt idx="44">
                  <c:v>14</c:v>
                </c:pt>
                <c:pt idx="45">
                  <c:v>29</c:v>
                </c:pt>
                <c:pt idx="46">
                  <c:v>6</c:v>
                </c:pt>
                <c:pt idx="47">
                  <c:v>38</c:v>
                </c:pt>
                <c:pt idx="48">
                  <c:v>12</c:v>
                </c:pt>
                <c:pt idx="49">
                  <c:v>17</c:v>
                </c:pt>
                <c:pt idx="50">
                  <c:v>2</c:v>
                </c:pt>
                <c:pt idx="51">
                  <c:v>29</c:v>
                </c:pt>
                <c:pt idx="52">
                  <c:v>43</c:v>
                </c:pt>
                <c:pt idx="53">
                  <c:v>13</c:v>
                </c:pt>
                <c:pt idx="54">
                  <c:v>48</c:v>
                </c:pt>
                <c:pt idx="55">
                  <c:v>45</c:v>
                </c:pt>
                <c:pt idx="5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52-47BE-BCF4-1FB0E7052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5918399"/>
        <c:axId val="1"/>
      </c:barChart>
      <c:catAx>
        <c:axId val="195918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95918399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80041365046535673"/>
          <c:y val="2.8862478777589132E-2"/>
          <c:w val="0.19027921406411583"/>
          <c:h val="0.10526315789473684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v-S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3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4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5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6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17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1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9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1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22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3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24.bin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5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F9A4E25-8DFD-44D8-B73E-42174D7767C6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A8881E2-B650-42B5-BDE5-B576A7B203A6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B2228C2-3B55-4502-9F43-6EE49248CB5E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EAB4C15-AFB4-4C6F-8386-5140637B2262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1545FD7-AD71-41C4-A153-DD118F54E236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E7F2FB2-E522-41AA-872B-ADD17555D2D9}">
  <sheetPr>
    <tabColor theme="8" tint="0.39997558519241921"/>
  </sheetPr>
  <sheetViews>
    <sheetView zoomScale="67" workbookViewId="0"/>
  </sheetViews>
  <pageMargins left="0.75" right="0.75" top="1" bottom="1" header="0.5" footer="0.5"/>
  <headerFooter alignWithMargins="0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67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0B2BDA-5C46-4E09-A434-81AD663757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0.34</cdr:x>
      <cdr:y>0.8515</cdr:y>
    </cdr:from>
    <cdr:to>
      <cdr:x>0.3555</cdr:x>
      <cdr:y>0.8905</cdr:y>
    </cdr:to>
    <cdr:sp macro="" textlink="">
      <cdr:nvSpPr>
        <cdr:cNvPr id="194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721" y="4774597"/>
          <a:ext cx="14306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0.3925</cdr:x>
      <cdr:y>0.8515</cdr:y>
    </cdr:from>
    <cdr:to>
      <cdr:x>0.4025</cdr:x>
      <cdr:y>0.8925</cdr:y>
    </cdr:to>
    <cdr:sp macro="" textlink="">
      <cdr:nvSpPr>
        <cdr:cNvPr id="194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9589" y="477459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0.38125</cdr:x>
      <cdr:y>0.85</cdr:y>
    </cdr:from>
    <cdr:to>
      <cdr:x>0.397</cdr:x>
      <cdr:y>0.88975</cdr:y>
    </cdr:to>
    <cdr:sp macro="" textlink="">
      <cdr:nvSpPr>
        <cdr:cNvPr id="194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8833" y="4770396"/>
          <a:ext cx="143060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0.888</cdr:x>
      <cdr:y>0.83525</cdr:y>
    </cdr:from>
    <cdr:to>
      <cdr:x>0.917</cdr:x>
      <cdr:y>0.87475</cdr:y>
    </cdr:to>
    <cdr:sp macro="" textlink="">
      <cdr:nvSpPr>
        <cdr:cNvPr id="194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12148" y="4687786"/>
          <a:ext cx="267662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0.8985</cdr:x>
      <cdr:y>0.8515</cdr:y>
    </cdr:from>
    <cdr:to>
      <cdr:x>0.911</cdr:x>
      <cdr:y>0.8925</cdr:y>
    </cdr:to>
    <cdr:sp macro="" textlink="">
      <cdr:nvSpPr>
        <cdr:cNvPr id="194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09060" y="4774597"/>
          <a:ext cx="115371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0.79529</cdr:x>
      <cdr:y>0.78729</cdr:y>
    </cdr:from>
    <cdr:to>
      <cdr:x>0.81764</cdr:x>
      <cdr:y>0.82903</cdr:y>
    </cdr:to>
    <cdr:sp macro="" textlink="">
      <cdr:nvSpPr>
        <cdr:cNvPr id="194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34350" y="4414985"/>
          <a:ext cx="212766" cy="2337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0.38925</cdr:x>
      <cdr:y>0.82925</cdr:y>
    </cdr:from>
    <cdr:to>
      <cdr:x>0.39126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4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</cdr:x>
      <cdr:y>0.82675</cdr:y>
    </cdr:from>
    <cdr:to>
      <cdr:x>0.31501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61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0.82925</cdr:y>
    </cdr:from>
    <cdr:to>
      <cdr:x>0.35351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35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0.35035</cdr:x>
      <cdr:y>0.80569</cdr:y>
    </cdr:from>
    <cdr:to>
      <cdr:x>0.35236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6960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0.83817</cdr:x>
      <cdr:y>0.81269</cdr:y>
    </cdr:from>
    <cdr:to>
      <cdr:x>0.86389</cdr:x>
      <cdr:y>0.84852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730" y="4559228"/>
          <a:ext cx="234257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0.32897</cdr:x>
      <cdr:y>0.80569</cdr:y>
    </cdr:from>
    <cdr:to>
      <cdr:x>0.33098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0.35308</cdr:x>
      <cdr:y>0.80869</cdr:y>
    </cdr:from>
    <cdr:to>
      <cdr:x>0.35509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79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0.78575</cdr:x>
      <cdr:y>0.80279</cdr:y>
    </cdr:from>
    <cdr:to>
      <cdr:x>0.81247</cdr:x>
      <cdr:y>0.8342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0606" y="4505107"/>
          <a:ext cx="23885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16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4A38175-BDCA-41EA-BC78-D3E457F6617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0.25225</cdr:x>
      <cdr:y>0.864</cdr:y>
    </cdr:from>
    <cdr:to>
      <cdr:x>0.2605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0.2385</cdr:x>
      <cdr:y>0.838</cdr:y>
    </cdr:from>
    <cdr:to>
      <cdr:x>0.27325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0.2385</cdr:x>
      <cdr:y>0.838</cdr:y>
    </cdr:from>
    <cdr:to>
      <cdr:x>0.27325</cdr:x>
      <cdr:y>0.90525</cdr:y>
    </cdr:to>
    <cdr:sp macro="" textlink="">
      <cdr:nvSpPr>
        <cdr:cNvPr id="204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7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0.228</cdr:x>
      <cdr:y>0.84925</cdr:y>
    </cdr:from>
    <cdr:to>
      <cdr:x>0.26275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0.254</cdr:x>
      <cdr:y>0.84925</cdr:y>
    </cdr:from>
    <cdr:to>
      <cdr:x>0.28575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0.2695</cdr:x>
      <cdr:y>0.84925</cdr:y>
    </cdr:from>
    <cdr:to>
      <cdr:x>0.3055</cdr:x>
      <cdr:y>0.88875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0.28975</cdr:x>
      <cdr:y>0.84925</cdr:y>
    </cdr:from>
    <cdr:to>
      <cdr:x>0.32775</cdr:x>
      <cdr:y>0.9025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0.30575</cdr:x>
      <cdr:y>0.84925</cdr:y>
    </cdr:from>
    <cdr:to>
      <cdr:x>0.33675</cdr:x>
      <cdr:y>0.9055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0.3335</cdr:x>
      <cdr:y>0.8525</cdr:y>
    </cdr:from>
    <cdr:to>
      <cdr:x>0.33551</cdr:x>
      <cdr:y>0.88712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1760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0.37125</cdr:x>
      <cdr:y>0.84925</cdr:y>
    </cdr:from>
    <cdr:to>
      <cdr:x>0.40375</cdr:x>
      <cdr:y>0.88825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0.38925</cdr:x>
      <cdr:y>0.82925</cdr:y>
    </cdr:from>
    <cdr:to>
      <cdr:x>0.39126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984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</cdr:x>
      <cdr:y>0.82675</cdr:y>
    </cdr:from>
    <cdr:to>
      <cdr:x>0.31501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461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0.82925</cdr:y>
    </cdr:from>
    <cdr:to>
      <cdr:x>0.35351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3559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0.35035</cdr:x>
      <cdr:y>0.80569</cdr:y>
    </cdr:from>
    <cdr:to>
      <cdr:x>0.35236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6960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0.83817</cdr:x>
      <cdr:y>0.81269</cdr:y>
    </cdr:from>
    <cdr:to>
      <cdr:x>0.86389</cdr:x>
      <cdr:y>0.84852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730" y="4559228"/>
          <a:ext cx="234257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0.32897</cdr:x>
      <cdr:y>0.80569</cdr:y>
    </cdr:from>
    <cdr:to>
      <cdr:x>0.33098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0.33396</cdr:x>
      <cdr:y>0.82069</cdr:y>
    </cdr:from>
    <cdr:to>
      <cdr:x>0.36321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0.35308</cdr:x>
      <cdr:y>0.80869</cdr:y>
    </cdr:from>
    <cdr:to>
      <cdr:x>0.35509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579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0.80039</cdr:x>
      <cdr:y>0.80279</cdr:y>
    </cdr:from>
    <cdr:to>
      <cdr:x>0.82536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8357" y="4505107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16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7533142-7629-45C4-A745-B4455FF7040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0.3455</cdr:x>
      <cdr:y>0.84025</cdr:y>
    </cdr:from>
    <cdr:to>
      <cdr:x>0.36825</cdr:x>
      <cdr:y>0.898</cdr:y>
    </cdr:to>
    <cdr:sp macro="" textlink="">
      <cdr:nvSpPr>
        <cdr:cNvPr id="2152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25" y="4715789"/>
          <a:ext cx="209977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0.35375</cdr:x>
      <cdr:y>0.828</cdr:y>
    </cdr:from>
    <cdr:to>
      <cdr:x>0.3805</cdr:x>
      <cdr:y>0.88</cdr:y>
    </cdr:to>
    <cdr:sp macro="" textlink="">
      <cdr:nvSpPr>
        <cdr:cNvPr id="2152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171" y="4645781"/>
          <a:ext cx="246895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0.35375</cdr:x>
      <cdr:y>0.84025</cdr:y>
    </cdr:from>
    <cdr:to>
      <cdr:x>0.3885</cdr:x>
      <cdr:y>0.8805</cdr:y>
    </cdr:to>
    <cdr:sp macro="" textlink="">
      <cdr:nvSpPr>
        <cdr:cNvPr id="21523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171" y="4715789"/>
          <a:ext cx="313810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0.35375</cdr:x>
      <cdr:y>0.84025</cdr:y>
    </cdr:from>
    <cdr:to>
      <cdr:x>0.3765</cdr:x>
      <cdr:y>0.898</cdr:y>
    </cdr:to>
    <cdr:sp macro="" textlink="">
      <cdr:nvSpPr>
        <cdr:cNvPr id="21524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1171" y="4715789"/>
          <a:ext cx="209976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0.35225</cdr:x>
      <cdr:y>0.864</cdr:y>
    </cdr:from>
    <cdr:to>
      <cdr:x>0.3615</cdr:x>
      <cdr:y>0.90475</cdr:y>
    </cdr:to>
    <cdr:sp macro="" textlink="">
      <cdr:nvSpPr>
        <cdr:cNvPr id="21525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4248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0.3455</cdr:x>
      <cdr:y>0.84025</cdr:y>
    </cdr:from>
    <cdr:to>
      <cdr:x>0.3765</cdr:x>
      <cdr:y>0.905</cdr:y>
    </cdr:to>
    <cdr:sp macro="" textlink="">
      <cdr:nvSpPr>
        <cdr:cNvPr id="21526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25" y="4715789"/>
          <a:ext cx="286122" cy="3626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0.3455</cdr:x>
      <cdr:y>0.84025</cdr:y>
    </cdr:from>
    <cdr:to>
      <cdr:x>0.38675</cdr:x>
      <cdr:y>0.9065</cdr:y>
    </cdr:to>
    <cdr:sp macro="" textlink="">
      <cdr:nvSpPr>
        <cdr:cNvPr id="21527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025" y="4715789"/>
          <a:ext cx="380727" cy="3710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</cdr:x>
      <cdr:y>0.84025</cdr:y>
    </cdr:from>
    <cdr:to>
      <cdr:x>0.3535</cdr:x>
      <cdr:y>0.898</cdr:y>
    </cdr:to>
    <cdr:sp macro="" textlink="">
      <cdr:nvSpPr>
        <cdr:cNvPr id="21528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8887" y="4715789"/>
          <a:ext cx="209976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0.35225</cdr:x>
      <cdr:y>0.864</cdr:y>
    </cdr:from>
    <cdr:to>
      <cdr:x>0.3615</cdr:x>
      <cdr:y>0.90475</cdr:y>
    </cdr:to>
    <cdr:sp macro="" textlink="">
      <cdr:nvSpPr>
        <cdr:cNvPr id="21530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4248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0.32875</cdr:x>
      <cdr:y>0.849</cdr:y>
    </cdr:from>
    <cdr:to>
      <cdr:x>0.3695</cdr:x>
      <cdr:y>0.907</cdr:y>
    </cdr:to>
    <cdr:sp macro="" textlink="">
      <cdr:nvSpPr>
        <cdr:cNvPr id="21531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08890" y="4766196"/>
          <a:ext cx="380727" cy="3234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0.3335</cdr:x>
      <cdr:y>0.85025</cdr:y>
    </cdr:from>
    <cdr:to>
      <cdr:x>0.34325</cdr:x>
      <cdr:y>0.88065</cdr:y>
    </cdr:to>
    <cdr:sp macro="" textlink="">
      <cdr:nvSpPr>
        <cdr:cNvPr id="21532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1760" y="4770094"/>
          <a:ext cx="8976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0.397</cdr:x>
      <cdr:y>0.864</cdr:y>
    </cdr:from>
    <cdr:to>
      <cdr:x>0.406</cdr:x>
      <cdr:y>0.90475</cdr:y>
    </cdr:to>
    <cdr:sp macro="" textlink="">
      <cdr:nvSpPr>
        <cdr:cNvPr id="215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5497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</cdr:x>
      <cdr:y>0.8515</cdr:y>
    </cdr:from>
    <cdr:to>
      <cdr:x>0.37601</cdr:x>
      <cdr:y>0.88612</cdr:y>
    </cdr:to>
    <cdr:sp macro="" textlink="">
      <cdr:nvSpPr>
        <cdr:cNvPr id="21534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976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0.419</cdr:x>
      <cdr:y>0.8515</cdr:y>
    </cdr:from>
    <cdr:to>
      <cdr:x>0.4285</cdr:x>
      <cdr:y>0.8925</cdr:y>
    </cdr:to>
    <cdr:sp macro="" textlink="">
      <cdr:nvSpPr>
        <cdr:cNvPr id="21535" name="Text Box 3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0332" y="477459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</cdr:x>
      <cdr:y>0.8515</cdr:y>
    </cdr:from>
    <cdr:to>
      <cdr:x>0.84201</cdr:x>
      <cdr:y>0.88632</cdr:y>
    </cdr:to>
    <cdr:sp macro="" textlink="">
      <cdr:nvSpPr>
        <cdr:cNvPr id="21536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5766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0.327</cdr:x>
      <cdr:y>0.84725</cdr:y>
    </cdr:from>
    <cdr:to>
      <cdr:x>0.36225</cdr:x>
      <cdr:y>0.886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0.36475</cdr:x>
      <cdr:y>0.84725</cdr:y>
    </cdr:from>
    <cdr:to>
      <cdr:x>0.403</cdr:x>
      <cdr:y>0.886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698" y="4756394"/>
          <a:ext cx="353037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0.84025</cdr:x>
      <cdr:y>0.8445</cdr:y>
    </cdr:from>
    <cdr:to>
      <cdr:x>0.84226</cdr:x>
      <cdr:y>0.87933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0.78721</cdr:x>
      <cdr:y>0.80075</cdr:y>
    </cdr:from>
    <cdr:to>
      <cdr:x>0.81293</cdr:x>
      <cdr:y>0.83116</cdr:y>
    </cdr:to>
    <cdr:sp macro="" textlink="">
      <cdr:nvSpPr>
        <cdr:cNvPr id="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40238" y="4490862"/>
          <a:ext cx="23655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4E40A5B-44C0-4DE2-9192-6D881B9A680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0.241</cdr:x>
      <cdr:y>0.83375</cdr:y>
    </cdr:from>
    <cdr:to>
      <cdr:x>0.2645</cdr:x>
      <cdr:y>0.87275</cdr:y>
    </cdr:to>
    <cdr:sp macro="" textlink="">
      <cdr:nvSpPr>
        <cdr:cNvPr id="225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7445" y="4675184"/>
          <a:ext cx="209976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0.17425</cdr:x>
      <cdr:y>0.85175</cdr:y>
    </cdr:from>
    <cdr:to>
      <cdr:x>0.19174</cdr:x>
      <cdr:y>0.88215</cdr:y>
    </cdr:to>
    <cdr:sp macro="" textlink="">
      <cdr:nvSpPr>
        <cdr:cNvPr id="225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04960" y="4778509"/>
          <a:ext cx="16107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</a:t>
          </a:r>
        </a:p>
      </cdr:txBody>
    </cdr:sp>
  </cdr:relSizeAnchor>
  <cdr:relSizeAnchor xmlns:cdr="http://schemas.openxmlformats.org/drawingml/2006/chartDrawing">
    <cdr:from>
      <cdr:x>0.23025</cdr:x>
      <cdr:y>0.85175</cdr:y>
    </cdr:from>
    <cdr:to>
      <cdr:x>0.23613</cdr:x>
      <cdr:y>0.88215</cdr:y>
    </cdr:to>
    <cdr:sp macro="" textlink="">
      <cdr:nvSpPr>
        <cdr:cNvPr id="225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0758" y="477850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0.25775</cdr:x>
      <cdr:y>0.85175</cdr:y>
    </cdr:from>
    <cdr:to>
      <cdr:x>0.26363</cdr:x>
      <cdr:y>0.88215</cdr:y>
    </cdr:to>
    <cdr:sp macro="" textlink="">
      <cdr:nvSpPr>
        <cdr:cNvPr id="225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4051" y="4778509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0.2965</cdr:x>
      <cdr:y>0.85525</cdr:y>
    </cdr:from>
    <cdr:to>
      <cdr:x>0.29851</cdr:x>
      <cdr:y>0.89006</cdr:y>
    </cdr:to>
    <cdr:sp macro="" textlink="">
      <cdr:nvSpPr>
        <cdr:cNvPr id="2254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30965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0.85525</cdr:y>
    </cdr:from>
    <cdr:to>
      <cdr:x>0.31776</cdr:x>
      <cdr:y>0.89012</cdr:y>
    </cdr:to>
    <cdr:sp macro="" textlink="">
      <cdr:nvSpPr>
        <cdr:cNvPr id="2254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9060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0.33575</cdr:x>
      <cdr:y>0.85525</cdr:y>
    </cdr:from>
    <cdr:to>
      <cdr:x>0.33776</cdr:x>
      <cdr:y>0.88982</cdr:y>
    </cdr:to>
    <cdr:sp macro="" textlink="">
      <cdr:nvSpPr>
        <cdr:cNvPr id="2254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905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0.35925</cdr:x>
      <cdr:y>0.85525</cdr:y>
    </cdr:from>
    <cdr:to>
      <cdr:x>0.36126</cdr:x>
      <cdr:y>0.89012</cdr:y>
    </cdr:to>
    <cdr:sp macro="" textlink="">
      <cdr:nvSpPr>
        <cdr:cNvPr id="22545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0.37325</cdr:x>
      <cdr:y>0.85525</cdr:y>
    </cdr:from>
    <cdr:to>
      <cdr:x>0.37526</cdr:x>
      <cdr:y>0.89012</cdr:y>
    </cdr:to>
    <cdr:sp macro="" textlink="">
      <cdr:nvSpPr>
        <cdr:cNvPr id="2254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976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0.2565</cdr:x>
      <cdr:y>0.864</cdr:y>
    </cdr:from>
    <cdr:to>
      <cdr:x>0.2655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0.23275</cdr:x>
      <cdr:y>0.84925</cdr:y>
    </cdr:from>
    <cdr:to>
      <cdr:x>0.267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0.25825</cdr:x>
      <cdr:y>0.84925</cdr:y>
    </cdr:from>
    <cdr:to>
      <cdr:x>0.28975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0.29275</cdr:x>
      <cdr:y>0.849</cdr:y>
    </cdr:from>
    <cdr:to>
      <cdr:x>0.329</cdr:x>
      <cdr:y>0.90175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0.309</cdr:x>
      <cdr:y>0.84825</cdr:y>
    </cdr:from>
    <cdr:to>
      <cdr:x>0.34</cdr:x>
      <cdr:y>0.9045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0.8515</cdr:y>
    </cdr:from>
    <cdr:to>
      <cdr:x>0.34726</cdr:x>
      <cdr:y>0.88632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382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0.37375</cdr:x>
      <cdr:y>0.84825</cdr:y>
    </cdr:from>
    <cdr:to>
      <cdr:x>0.40575</cdr:x>
      <cdr:y>0.88725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0.21725</cdr:x>
      <cdr:y>0.8034</cdr:y>
    </cdr:from>
    <cdr:to>
      <cdr:x>0.463</cdr:x>
      <cdr:y>0.8338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01019" y="4507255"/>
          <a:ext cx="2263524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0.80329</cdr:y>
    </cdr:from>
    <cdr:to>
      <cdr:x>0.82736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5107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8C7B56D-4528-4E7F-8444-91B0CE7EFE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0.34725</cdr:x>
      <cdr:y>0.83725</cdr:y>
    </cdr:from>
    <cdr:to>
      <cdr:x>0.35725</cdr:x>
      <cdr:y>0.878</cdr:y>
    </cdr:to>
    <cdr:sp macro="" textlink="">
      <cdr:nvSpPr>
        <cdr:cNvPr id="2356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5792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0.35975</cdr:x>
      <cdr:y>0.8575</cdr:y>
    </cdr:from>
    <cdr:to>
      <cdr:x>0.364</cdr:x>
      <cdr:y>0.934</cdr:y>
    </cdr:to>
    <cdr:sp macro="" textlink="">
      <cdr:nvSpPr>
        <cdr:cNvPr id="2356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8086" y="4808201"/>
          <a:ext cx="46149" cy="425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2356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0.33975</cdr:x>
      <cdr:y>0.8575</cdr:y>
    </cdr:from>
    <cdr:to>
      <cdr:x>0.34975</cdr:x>
      <cdr:y>0.8985</cdr:y>
    </cdr:to>
    <cdr:sp macro="" textlink="">
      <cdr:nvSpPr>
        <cdr:cNvPr id="2356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6569" y="4808201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0.35025</cdr:x>
      <cdr:y>0.80975</cdr:y>
    </cdr:from>
    <cdr:to>
      <cdr:x>0.377</cdr:x>
      <cdr:y>0.88</cdr:y>
    </cdr:to>
    <cdr:sp macro="" textlink="">
      <cdr:nvSpPr>
        <cdr:cNvPr id="2356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711" y="4539367"/>
          <a:ext cx="246895" cy="400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2357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0.31542</cdr:x>
      <cdr:y>0.82302</cdr:y>
    </cdr:from>
    <cdr:to>
      <cdr:x>0.33717</cdr:x>
      <cdr:y>0.85677</cdr:y>
    </cdr:to>
    <cdr:sp macro="" textlink="">
      <cdr:nvSpPr>
        <cdr:cNvPr id="2357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1235" y="4613688"/>
          <a:ext cx="209977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0.33617</cdr:x>
      <cdr:y>0.82302</cdr:y>
    </cdr:from>
    <cdr:to>
      <cdr:x>0.36017</cdr:x>
      <cdr:y>0.85502</cdr:y>
    </cdr:to>
    <cdr:sp macro="" textlink="">
      <cdr:nvSpPr>
        <cdr:cNvPr id="23574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8907" y="4613689"/>
          <a:ext cx="219206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0.3885</cdr:x>
      <cdr:y>0.82925</cdr:y>
    </cdr:from>
    <cdr:to>
      <cdr:x>0.39051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466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0.3135</cdr:x>
      <cdr:y>0.82675</cdr:y>
    </cdr:from>
    <cdr:to>
      <cdr:x>0.31551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65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0.82398</cdr:x>
      <cdr:y>0.81802</cdr:y>
    </cdr:from>
    <cdr:to>
      <cdr:x>0.8497</cdr:x>
      <cdr:y>0.85285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78424" y="4587718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0.34725</cdr:x>
      <cdr:y>0.83725</cdr:y>
    </cdr:from>
    <cdr:to>
      <cdr:x>0.35725</cdr:x>
      <cdr:y>0.878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5792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0.35975</cdr:x>
      <cdr:y>0.8575</cdr:y>
    </cdr:from>
    <cdr:to>
      <cdr:x>0.364</cdr:x>
      <cdr:y>0.934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8086" y="4808201"/>
          <a:ext cx="46149" cy="4256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0.33975</cdr:x>
      <cdr:y>0.8575</cdr:y>
    </cdr:from>
    <cdr:to>
      <cdr:x>0.34975</cdr:x>
      <cdr:y>0.8985</cdr:y>
    </cdr:to>
    <cdr:sp macro="" textlink="">
      <cdr:nvSpPr>
        <cdr:cNvPr id="5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6569" y="4808201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0.35025</cdr:x>
      <cdr:y>0.80975</cdr:y>
    </cdr:from>
    <cdr:to>
      <cdr:x>0.377</cdr:x>
      <cdr:y>0.88</cdr:y>
    </cdr:to>
    <cdr:sp macro="" textlink="">
      <cdr:nvSpPr>
        <cdr:cNvPr id="6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2711" y="4539367"/>
          <a:ext cx="246895" cy="400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0.34175</cdr:x>
      <cdr:y>0.83725</cdr:y>
    </cdr:from>
    <cdr:to>
      <cdr:x>0.3515</cdr:x>
      <cdr:y>0.878</cdr:y>
    </cdr:to>
    <cdr:sp macro="" textlink="">
      <cdr:nvSpPr>
        <cdr:cNvPr id="7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66" y="469478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0.35031</cdr:x>
      <cdr:y>0.80904</cdr:y>
    </cdr:from>
    <cdr:to>
      <cdr:x>0.37167</cdr:x>
      <cdr:y>0.84387</cdr:y>
    </cdr:to>
    <cdr:sp macro="" textlink="">
      <cdr:nvSpPr>
        <cdr:cNvPr id="11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920" y="4537355"/>
          <a:ext cx="1964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0.83175</cdr:x>
      <cdr:y>0.83725</cdr:y>
    </cdr:from>
    <cdr:to>
      <cdr:x>0.83376</cdr:x>
      <cdr:y>0.87206</cdr:y>
    </cdr:to>
    <cdr:sp macro="" textlink="">
      <cdr:nvSpPr>
        <cdr:cNvPr id="1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0979" y="469716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0.3885</cdr:x>
      <cdr:y>0.82925</cdr:y>
    </cdr:from>
    <cdr:to>
      <cdr:x>0.39051</cdr:x>
      <cdr:y>0.86532</cdr:y>
    </cdr:to>
    <cdr:sp macro="" textlink="">
      <cdr:nvSpPr>
        <cdr:cNvPr id="13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466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0.3135</cdr:x>
      <cdr:y>0.82675</cdr:y>
    </cdr:from>
    <cdr:to>
      <cdr:x>0.31551</cdr:x>
      <cdr:y>0.86282</cdr:y>
    </cdr:to>
    <cdr:sp macro="" textlink="">
      <cdr:nvSpPr>
        <cdr:cNvPr id="1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65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0.82925</cdr:y>
    </cdr:from>
    <cdr:to>
      <cdr:x>0.35351</cdr:x>
      <cdr:y>0.86532</cdr:y>
    </cdr:to>
    <cdr:sp macro="" textlink="">
      <cdr:nvSpPr>
        <cdr:cNvPr id="1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516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0.35558</cdr:x>
      <cdr:y>0.80919</cdr:y>
    </cdr:from>
    <cdr:to>
      <cdr:x>0.35759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390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0.33542</cdr:x>
      <cdr:y>0.80919</cdr:y>
    </cdr:from>
    <cdr:to>
      <cdr:x>0.33743</cdr:x>
      <cdr:y>0.84401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497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D5B5EEC-4753-490B-A912-C1957ACFBC0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0.31375</cdr:x>
      <cdr:y>0.85525</cdr:y>
    </cdr:from>
    <cdr:to>
      <cdr:x>0.3235</cdr:x>
      <cdr:y>0.88565</cdr:y>
    </cdr:to>
    <cdr:sp macro="" textlink="">
      <cdr:nvSpPr>
        <cdr:cNvPr id="3994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798145"/>
          <a:ext cx="8976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0.84075</cdr:x>
      <cdr:y>0.85525</cdr:y>
    </cdr:from>
    <cdr:to>
      <cdr:x>0.84276</cdr:x>
      <cdr:y>0.88982</cdr:y>
    </cdr:to>
    <cdr:sp macro="" textlink="">
      <cdr:nvSpPr>
        <cdr:cNvPr id="3995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0.82115</cdr:x>
      <cdr:y>0.80811</cdr:y>
    </cdr:from>
    <cdr:to>
      <cdr:x>0.84587</cdr:x>
      <cdr:y>0.84293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52396" y="4532139"/>
          <a:ext cx="227358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0.21275</cdr:x>
      <cdr:y>0.849</cdr:y>
    </cdr:from>
    <cdr:to>
      <cdr:x>0.21476</cdr:x>
      <cdr:y>0.88383</cdr:y>
    </cdr:to>
    <cdr:sp macro="" textlink="">
      <cdr:nvSpPr>
        <cdr:cNvPr id="2458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56734" y="476146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0.221</cdr:x>
      <cdr:y>0.8505</cdr:y>
    </cdr:from>
    <cdr:to>
      <cdr:x>0.22688</cdr:x>
      <cdr:y>0.8809</cdr:y>
    </cdr:to>
    <cdr:sp macro="" textlink="">
      <cdr:nvSpPr>
        <cdr:cNvPr id="2458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5559" y="477149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0.261</cdr:x>
      <cdr:y>0.849</cdr:y>
    </cdr:from>
    <cdr:to>
      <cdr:x>0.26301</cdr:x>
      <cdr:y>0.88412</cdr:y>
    </cdr:to>
    <cdr:sp macro="" textlink="">
      <cdr:nvSpPr>
        <cdr:cNvPr id="2458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8326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0.301</cdr:x>
      <cdr:y>0.849</cdr:y>
    </cdr:from>
    <cdr:to>
      <cdr:x>0.30301</cdr:x>
      <cdr:y>0.88383</cdr:y>
    </cdr:to>
    <cdr:sp macro="" textlink="">
      <cdr:nvSpPr>
        <cdr:cNvPr id="2458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68399" y="476146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0.321</cdr:x>
      <cdr:y>0.849</cdr:y>
    </cdr:from>
    <cdr:to>
      <cdr:x>0.32301</cdr:x>
      <cdr:y>0.88412</cdr:y>
    </cdr:to>
    <cdr:sp macro="" textlink="">
      <cdr:nvSpPr>
        <cdr:cNvPr id="2459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8205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0.33075</cdr:x>
      <cdr:y>0.8505</cdr:y>
    </cdr:from>
    <cdr:to>
      <cdr:x>0.33663</cdr:x>
      <cdr:y>0.8809</cdr:y>
    </cdr:to>
    <cdr:sp macro="" textlink="">
      <cdr:nvSpPr>
        <cdr:cNvPr id="2459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431" y="4771496"/>
          <a:ext cx="5411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0.3595</cdr:x>
      <cdr:y>0.849</cdr:y>
    </cdr:from>
    <cdr:to>
      <cdr:x>0.36151</cdr:x>
      <cdr:y>0.88412</cdr:y>
    </cdr:to>
    <cdr:sp macro="" textlink="">
      <cdr:nvSpPr>
        <cdr:cNvPr id="2459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2816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0.3885</cdr:x>
      <cdr:y>0.8295</cdr:y>
    </cdr:from>
    <cdr:to>
      <cdr:x>0.39051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466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0.3135</cdr:x>
      <cdr:y>0.8265</cdr:y>
    </cdr:from>
    <cdr:to>
      <cdr:x>0.31551</cdr:x>
      <cdr:y>0.86257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7965" y="463387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0.3515</cdr:x>
      <cdr:y>0.8295</cdr:y>
    </cdr:from>
    <cdr:to>
      <cdr:x>0.35351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516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0.3521</cdr:x>
      <cdr:y>0.80619</cdr:y>
    </cdr:from>
    <cdr:to>
      <cdr:x>0.35411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838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0.82244</cdr:x>
      <cdr:y>0.80786</cdr:y>
    </cdr:from>
    <cdr:to>
      <cdr:x>0.84741</cdr:x>
      <cdr:y>0.84268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64260" y="4530737"/>
          <a:ext cx="229658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0.33022</cdr:x>
      <cdr:y>0.80619</cdr:y>
    </cdr:from>
    <cdr:to>
      <cdr:x>0.33223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37146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0.34725</cdr:x>
      <cdr:y>0.838</cdr:y>
    </cdr:from>
    <cdr:to>
      <cdr:x>0.3575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0.33471</cdr:x>
      <cdr:y>0.82094</cdr:y>
    </cdr:from>
    <cdr:to>
      <cdr:x>0.36471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0.35558</cdr:x>
      <cdr:y>0.80919</cdr:y>
    </cdr:from>
    <cdr:to>
      <cdr:x>0.35759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390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0.80264</cdr:x>
      <cdr:y>0.80304</cdr:y>
    </cdr:from>
    <cdr:to>
      <cdr:x>0.82811</cdr:x>
      <cdr:y>0.83786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82153" y="4503705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0.33542</cdr:x>
      <cdr:y>0.80919</cdr:y>
    </cdr:from>
    <cdr:to>
      <cdr:x>0.33743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497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0.31805</cdr:x>
      <cdr:y>0.81102</cdr:y>
    </cdr:from>
    <cdr:to>
      <cdr:x>0.39225</cdr:x>
      <cdr:y>0.85442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D8FA759-CDB8-4784-922F-0E8A84952C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0.3575</cdr:x>
      <cdr:y>0.855</cdr:y>
    </cdr:from>
    <cdr:to>
      <cdr:x>0.35951</cdr:x>
      <cdr:y>0.88958</cdr:y>
    </cdr:to>
    <cdr:sp macro="" textlink="">
      <cdr:nvSpPr>
        <cdr:cNvPr id="25606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947" y="478810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0.37725</cdr:x>
      <cdr:y>0.855</cdr:y>
    </cdr:from>
    <cdr:to>
      <cdr:x>0.37926</cdr:x>
      <cdr:y>0.88981</cdr:y>
    </cdr:to>
    <cdr:sp macro="" textlink="">
      <cdr:nvSpPr>
        <cdr:cNvPr id="25607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4727" y="479674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0.77565</cdr:x>
      <cdr:y>0.80373</cdr:y>
    </cdr:from>
    <cdr:to>
      <cdr:x>0.78541</cdr:x>
      <cdr:y>0.83415</cdr:y>
    </cdr:to>
    <cdr:sp macro="" textlink="">
      <cdr:nvSpPr>
        <cdr:cNvPr id="25608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36652" y="4506478"/>
          <a:ext cx="8976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0.39525</cdr:x>
      <cdr:y>0.8295</cdr:y>
    </cdr:from>
    <cdr:to>
      <cdr:x>0.39726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0.31078</cdr:x>
      <cdr:y>0.8034</cdr:y>
    </cdr:from>
    <cdr:to>
      <cdr:x>0.55702</cdr:x>
      <cdr:y>0.8338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62494" y="4507255"/>
          <a:ext cx="226803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0.31575</cdr:x>
      <cdr:y>0.8265</cdr:y>
    </cdr:from>
    <cdr:to>
      <cdr:x>0.31776</cdr:x>
      <cdr:y>0.86257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387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0.8295</cdr:y>
    </cdr:from>
    <cdr:to>
      <cdr:x>0.35676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0.34017</cdr:x>
      <cdr:y>0.80919</cdr:y>
    </cdr:from>
    <cdr:to>
      <cdr:x>0.34218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865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AC59458-8314-4112-9EAA-F44A2E5157E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0.23125</cdr:x>
      <cdr:y>0.8355</cdr:y>
    </cdr:from>
    <cdr:to>
      <cdr:x>0.2535</cdr:x>
      <cdr:y>0.87525</cdr:y>
    </cdr:to>
    <cdr:sp macro="" textlink="">
      <cdr:nvSpPr>
        <cdr:cNvPr id="2663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9762" y="4689186"/>
          <a:ext cx="20997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0.21525</cdr:x>
      <cdr:y>0.84825</cdr:y>
    </cdr:from>
    <cdr:to>
      <cdr:x>0.23875</cdr:x>
      <cdr:y>0.8745</cdr:y>
    </cdr:to>
    <cdr:sp macro="" textlink="">
      <cdr:nvSpPr>
        <cdr:cNvPr id="266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857" y="4756394"/>
          <a:ext cx="219206" cy="152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0.23525</cdr:x>
      <cdr:y>0.849</cdr:y>
    </cdr:from>
    <cdr:to>
      <cdr:x>0.26</cdr:x>
      <cdr:y>0.881</cdr:y>
    </cdr:to>
    <cdr:sp macro="" textlink="">
      <cdr:nvSpPr>
        <cdr:cNvPr id="266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9759" y="4760595"/>
          <a:ext cx="228436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0.26575</cdr:x>
      <cdr:y>0.857</cdr:y>
    </cdr:from>
    <cdr:to>
      <cdr:x>0.26776</cdr:x>
      <cdr:y>0.89187</cdr:y>
    </cdr:to>
    <cdr:sp macro="" textlink="">
      <cdr:nvSpPr>
        <cdr:cNvPr id="266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0829" y="480540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0.30725</cdr:x>
      <cdr:y>0.857</cdr:y>
    </cdr:from>
    <cdr:to>
      <cdr:x>0.30926</cdr:x>
      <cdr:y>0.89181</cdr:y>
    </cdr:to>
    <cdr:sp macro="" textlink="">
      <cdr:nvSpPr>
        <cdr:cNvPr id="2663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9980" y="480796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0.32325</cdr:x>
      <cdr:y>0.857</cdr:y>
    </cdr:from>
    <cdr:to>
      <cdr:x>0.32526</cdr:x>
      <cdr:y>0.89158</cdr:y>
    </cdr:to>
    <cdr:sp macro="" textlink="">
      <cdr:nvSpPr>
        <cdr:cNvPr id="2664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79938" y="47993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0.34325</cdr:x>
      <cdr:y>0.857</cdr:y>
    </cdr:from>
    <cdr:to>
      <cdr:x>0.34526</cdr:x>
      <cdr:y>0.89187</cdr:y>
    </cdr:to>
    <cdr:sp macro="" textlink="">
      <cdr:nvSpPr>
        <cdr:cNvPr id="26641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4656" y="480540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0.36225</cdr:x>
      <cdr:y>0.857</cdr:y>
    </cdr:from>
    <cdr:to>
      <cdr:x>0.36426</cdr:x>
      <cdr:y>0.89187</cdr:y>
    </cdr:to>
    <cdr:sp macro="" textlink="">
      <cdr:nvSpPr>
        <cdr:cNvPr id="26642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29659" y="480540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0.8295</cdr:y>
    </cdr:from>
    <cdr:to>
      <cdr:x>0.39551</cdr:x>
      <cdr:y>0.86431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368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0.22138</cdr:x>
      <cdr:y>0.80873</cdr:y>
    </cdr:from>
    <cdr:to>
      <cdr:x>0.46663</cdr:x>
      <cdr:y>0.83989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7604" y="4537019"/>
          <a:ext cx="2246450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0.8295</cdr:y>
    </cdr:from>
    <cdr:to>
      <cdr:x>0.31401</cdr:x>
      <cdr:y>0.86431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368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0.8295</cdr:y>
    </cdr:from>
    <cdr:to>
      <cdr:x>0.35601</cdr:x>
      <cdr:y>0.86431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368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0.31905</cdr:x>
      <cdr:y>0.8138</cdr:y>
    </cdr:from>
    <cdr:to>
      <cdr:x>0.34625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0.82094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0.80304</cdr:y>
    </cdr:from>
    <cdr:to>
      <cdr:x>0.82736</cdr:x>
      <cdr:y>0.83786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3705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56B2807-9641-4D8B-AF54-C7A1A90C0B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0.30325</cdr:x>
      <cdr:y>0.85175</cdr:y>
    </cdr:from>
    <cdr:to>
      <cdr:x>0.31687</cdr:x>
      <cdr:y>0.88215</cdr:y>
    </cdr:to>
    <cdr:sp macro="" textlink="">
      <cdr:nvSpPr>
        <cdr:cNvPr id="2765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3137" y="4778509"/>
          <a:ext cx="12541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0.355</cdr:x>
      <cdr:y>0.85525</cdr:y>
    </cdr:from>
    <cdr:to>
      <cdr:x>0.35701</cdr:x>
      <cdr:y>0.88982</cdr:y>
    </cdr:to>
    <cdr:sp macro="" textlink="">
      <cdr:nvSpPr>
        <cdr:cNvPr id="2765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1954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0.37475</cdr:x>
      <cdr:y>0.85525</cdr:y>
    </cdr:from>
    <cdr:to>
      <cdr:x>0.37676</cdr:x>
      <cdr:y>0.88982</cdr:y>
    </cdr:to>
    <cdr:sp macro="" textlink="">
      <cdr:nvSpPr>
        <cdr:cNvPr id="2765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30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0.89175</cdr:x>
      <cdr:y>0.84525</cdr:y>
    </cdr:from>
    <cdr:to>
      <cdr:x>0.93775</cdr:x>
      <cdr:y>0.88775</cdr:y>
    </cdr:to>
    <cdr:sp macro="" textlink="">
      <cdr:nvSpPr>
        <cdr:cNvPr id="276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21378" y="4745193"/>
          <a:ext cx="429182" cy="2380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0.84525</cdr:x>
      <cdr:y>0.85525</cdr:y>
    </cdr:from>
    <cdr:to>
      <cdr:x>0.84726</cdr:x>
      <cdr:y>0.88982</cdr:y>
    </cdr:to>
    <cdr:sp macro="" textlink="">
      <cdr:nvSpPr>
        <cdr:cNvPr id="276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7154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0.24144</cdr:x>
      <cdr:y>0.80848</cdr:y>
    </cdr:from>
    <cdr:to>
      <cdr:x>0.48794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803" y="4537019"/>
          <a:ext cx="226024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0.31905</cdr:x>
      <cdr:y>0.8138</cdr:y>
    </cdr:from>
    <cdr:to>
      <cdr:x>0.34625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0.327</cdr:x>
      <cdr:y>0.84725</cdr:y>
    </cdr:from>
    <cdr:to>
      <cdr:x>0.36225</cdr:x>
      <cdr:y>0.886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0.834</cdr:x>
      <cdr:y>0.84525</cdr:y>
    </cdr:from>
    <cdr:to>
      <cdr:x>0.83601</cdr:x>
      <cdr:y>0.88037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67887" y="473959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0.24144</cdr:x>
      <cdr:y>0.80848</cdr:y>
    </cdr:from>
    <cdr:to>
      <cdr:x>0.48794</cdr:x>
      <cdr:y>0.84381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803" y="4537019"/>
          <a:ext cx="226024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7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8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0.1265</cdr:x>
      <cdr:y>0.8495</cdr:y>
    </cdr:from>
    <cdr:to>
      <cdr:x>0.12851</cdr:x>
      <cdr:y>0.88431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5150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0.35825</cdr:x>
      <cdr:y>0.84925</cdr:y>
    </cdr:from>
    <cdr:to>
      <cdr:x>0.36026</cdr:x>
      <cdr:y>0.88408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947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0.8445</cdr:x>
      <cdr:y>0.84925</cdr:y>
    </cdr:from>
    <cdr:to>
      <cdr:x>0.84651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67154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9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0.3064</cdr:x>
      <cdr:y>0.80898</cdr:y>
    </cdr:from>
    <cdr:to>
      <cdr:x>0.5524</cdr:x>
      <cdr:y>0.83939</cdr:y>
    </cdr:to>
    <cdr:sp macro="" textlink="">
      <cdr:nvSpPr>
        <cdr:cNvPr id="10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8065" y="4537019"/>
          <a:ext cx="226254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1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1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1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1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16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0.35708</cdr:x>
      <cdr:y>0.80919</cdr:y>
    </cdr:from>
    <cdr:to>
      <cdr:x>0.35909</cdr:x>
      <cdr:y>0.84401</cdr:y>
    </cdr:to>
    <cdr:sp macro="" textlink="">
      <cdr:nvSpPr>
        <cdr:cNvPr id="1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4186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0.34017</cdr:x>
      <cdr:y>0.80919</cdr:y>
    </cdr:from>
    <cdr:to>
      <cdr:x>0.34218</cdr:x>
      <cdr:y>0.84401</cdr:y>
    </cdr:to>
    <cdr:sp macro="" textlink="">
      <cdr:nvSpPr>
        <cdr:cNvPr id="1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865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6277E70-26B5-4966-A0B3-B868F7B3CF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0.235</cdr:x>
      <cdr:y>0.85525</cdr:y>
    </cdr:from>
    <cdr:to>
      <cdr:x>0.23701</cdr:x>
      <cdr:y>0.89012</cdr:y>
    </cdr:to>
    <cdr:sp macro="" textlink="">
      <cdr:nvSpPr>
        <cdr:cNvPr id="286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7601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0.2535</cdr:x>
      <cdr:y>0.85525</cdr:y>
    </cdr:from>
    <cdr:to>
      <cdr:x>0.25551</cdr:x>
      <cdr:y>0.89006</cdr:y>
    </cdr:to>
    <cdr:sp macro="" textlink="">
      <cdr:nvSpPr>
        <cdr:cNvPr id="286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34906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0.2765</cdr:x>
      <cdr:y>0.85525</cdr:y>
    </cdr:from>
    <cdr:to>
      <cdr:x>0.27851</cdr:x>
      <cdr:y>0.89006</cdr:y>
    </cdr:to>
    <cdr:sp macro="" textlink="">
      <cdr:nvSpPr>
        <cdr:cNvPr id="286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46752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0.29875</cdr:x>
      <cdr:y>0.85525</cdr:y>
    </cdr:from>
    <cdr:to>
      <cdr:x>0.30076</cdr:x>
      <cdr:y>0.89012</cdr:y>
    </cdr:to>
    <cdr:sp macro="" textlink="">
      <cdr:nvSpPr>
        <cdr:cNvPr id="2868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4781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0.3155</cdr:x>
      <cdr:y>0.85525</cdr:y>
    </cdr:from>
    <cdr:to>
      <cdr:x>0.31751</cdr:x>
      <cdr:y>0.89012</cdr:y>
    </cdr:to>
    <cdr:sp macro="" textlink="">
      <cdr:nvSpPr>
        <cdr:cNvPr id="2868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9675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0.3345</cdr:x>
      <cdr:y>0.85525</cdr:y>
    </cdr:from>
    <cdr:to>
      <cdr:x>0.33651</cdr:x>
      <cdr:y>0.89006</cdr:y>
    </cdr:to>
    <cdr:sp macro="" textlink="">
      <cdr:nvSpPr>
        <cdr:cNvPr id="2868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0971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0.3575</cdr:x>
      <cdr:y>0.85525</cdr:y>
    </cdr:from>
    <cdr:to>
      <cdr:x>0.35951</cdr:x>
      <cdr:y>0.88982</cdr:y>
    </cdr:to>
    <cdr:sp macro="" textlink="">
      <cdr:nvSpPr>
        <cdr:cNvPr id="2868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4947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0.37475</cdr:x>
      <cdr:y>0.85525</cdr:y>
    </cdr:from>
    <cdr:to>
      <cdr:x>0.37676</cdr:x>
      <cdr:y>0.88982</cdr:y>
    </cdr:to>
    <cdr:sp macro="" textlink="">
      <cdr:nvSpPr>
        <cdr:cNvPr id="2868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5130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0.2565</cdr:x>
      <cdr:y>0.864</cdr:y>
    </cdr:from>
    <cdr:to>
      <cdr:x>0.2655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0.27175</cdr:x>
      <cdr:y>0.84925</cdr:y>
    </cdr:from>
    <cdr:to>
      <cdr:x>0.30825</cdr:x>
      <cdr:y>0.8895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0.29275</cdr:x>
      <cdr:y>0.849</cdr:y>
    </cdr:from>
    <cdr:to>
      <cdr:x>0.329</cdr:x>
      <cdr:y>0.90175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0.309</cdr:x>
      <cdr:y>0.84825</cdr:y>
    </cdr:from>
    <cdr:to>
      <cdr:x>0.34</cdr:x>
      <cdr:y>0.9045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</cdr:x>
      <cdr:y>0.8515</cdr:y>
    </cdr:from>
    <cdr:to>
      <cdr:x>0.34201</cdr:x>
      <cdr:y>0.88612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5511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0.37375</cdr:x>
      <cdr:y>0.84825</cdr:y>
    </cdr:from>
    <cdr:to>
      <cdr:x>0.40575</cdr:x>
      <cdr:y>0.88725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0.39525</cdr:x>
      <cdr:y>0.82925</cdr:y>
    </cdr:from>
    <cdr:to>
      <cdr:x>0.39726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3984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0.31575</cdr:x>
      <cdr:y>0.82675</cdr:y>
    </cdr:from>
    <cdr:to>
      <cdr:x>0.31776</cdr:x>
      <cdr:y>0.86282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0958" y="463527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0.35475</cdr:x>
      <cdr:y>0.82925</cdr:y>
    </cdr:from>
    <cdr:to>
      <cdr:x>0.35676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9654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0.35835</cdr:x>
      <cdr:y>0.80619</cdr:y>
    </cdr:from>
    <cdr:to>
      <cdr:x>0.36036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5867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0.34022</cdr:x>
      <cdr:y>0.80619</cdr:y>
    </cdr:from>
    <cdr:to>
      <cdr:x>0.34223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119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0.35708</cdr:x>
      <cdr:y>0.80919</cdr:y>
    </cdr:from>
    <cdr:to>
      <cdr:x>0.35909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4186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0.34017</cdr:x>
      <cdr:y>0.80919</cdr:y>
    </cdr:from>
    <cdr:to>
      <cdr:x>0.34218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8659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C412D16-4684-45B9-AF4B-B7EDBDF6DF2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6A8BB4-C7F1-4906-92F2-B285AD200E7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0.36525</cdr:x>
      <cdr:y>0.842</cdr:y>
    </cdr:from>
    <cdr:to>
      <cdr:x>0.37525</cdr:x>
      <cdr:y>0.8825</cdr:y>
    </cdr:to>
    <cdr:sp macro="" textlink="">
      <cdr:nvSpPr>
        <cdr:cNvPr id="2970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312" y="4725591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0.36325</cdr:x>
      <cdr:y>0.839</cdr:y>
    </cdr:from>
    <cdr:to>
      <cdr:x>0.36526</cdr:x>
      <cdr:y>0.87382</cdr:y>
    </cdr:to>
    <cdr:sp macro="" textlink="">
      <cdr:nvSpPr>
        <cdr:cNvPr id="2970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0934" y="470538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0.38125</cdr:x>
      <cdr:y>0.839</cdr:y>
    </cdr:from>
    <cdr:to>
      <cdr:x>0.38326</cdr:x>
      <cdr:y>0.87382</cdr:y>
    </cdr:to>
    <cdr:sp macro="" textlink="">
      <cdr:nvSpPr>
        <cdr:cNvPr id="2970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6486" y="470538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0.84175</cdr:x>
      <cdr:y>0.839</cdr:y>
    </cdr:from>
    <cdr:to>
      <cdr:x>0.84376</cdr:x>
      <cdr:y>0.87382</cdr:y>
    </cdr:to>
    <cdr:sp macro="" textlink="">
      <cdr:nvSpPr>
        <cdr:cNvPr id="2970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1861" y="470538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0.30894</cdr:x>
      <cdr:y>0.80898</cdr:y>
    </cdr:from>
    <cdr:to>
      <cdr:x>0.55419</cdr:x>
      <cdr:y>0.83939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1426" y="4537019"/>
          <a:ext cx="225564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0.79029</cdr:x>
      <cdr:y>0.80329</cdr:y>
    </cdr:from>
    <cdr:to>
      <cdr:x>0.81601</cdr:x>
      <cdr:y>0.8337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8566" y="4505107"/>
          <a:ext cx="23655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956FB4-69E5-441C-BA72-D550B779CE5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0.23125</cdr:x>
      <cdr:y>0.85525</cdr:y>
    </cdr:from>
    <cdr:to>
      <cdr:x>0.23326</cdr:x>
      <cdr:y>0.88982</cdr:y>
    </cdr:to>
    <cdr:sp macro="" textlink="">
      <cdr:nvSpPr>
        <cdr:cNvPr id="3072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3608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0.2535</cdr:x>
      <cdr:y>0.85525</cdr:y>
    </cdr:from>
    <cdr:to>
      <cdr:x>0.25551</cdr:x>
      <cdr:y>0.89012</cdr:y>
    </cdr:to>
    <cdr:sp macro="" textlink="">
      <cdr:nvSpPr>
        <cdr:cNvPr id="30730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695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0.269</cdr:x>
      <cdr:y>0.85525</cdr:y>
    </cdr:from>
    <cdr:to>
      <cdr:x>0.27101</cdr:x>
      <cdr:y>0.89006</cdr:y>
    </cdr:to>
    <cdr:sp macro="" textlink="">
      <cdr:nvSpPr>
        <cdr:cNvPr id="3073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7672" y="47981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0.2945</cdr:x>
      <cdr:y>0.85525</cdr:y>
    </cdr:from>
    <cdr:to>
      <cdr:x>0.29651</cdr:x>
      <cdr:y>0.89012</cdr:y>
    </cdr:to>
    <cdr:sp macro="" textlink="">
      <cdr:nvSpPr>
        <cdr:cNvPr id="30732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3333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</cdr:x>
      <cdr:y>0.85525</cdr:y>
    </cdr:from>
    <cdr:to>
      <cdr:x>0.32001</cdr:x>
      <cdr:y>0.88982</cdr:y>
    </cdr:to>
    <cdr:sp macro="" textlink="">
      <cdr:nvSpPr>
        <cdr:cNvPr id="3073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1652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0.33925</cdr:x>
      <cdr:y>0.85525</cdr:y>
    </cdr:from>
    <cdr:to>
      <cdr:x>0.34126</cdr:x>
      <cdr:y>0.88982</cdr:y>
    </cdr:to>
    <cdr:sp macro="" textlink="">
      <cdr:nvSpPr>
        <cdr:cNvPr id="3073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096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0.35925</cdr:x>
      <cdr:y>0.85525</cdr:y>
    </cdr:from>
    <cdr:to>
      <cdr:x>0.36126</cdr:x>
      <cdr:y>0.89012</cdr:y>
    </cdr:to>
    <cdr:sp macro="" textlink="">
      <cdr:nvSpPr>
        <cdr:cNvPr id="3073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0.37725</cdr:x>
      <cdr:y>0.85525</cdr:y>
    </cdr:from>
    <cdr:to>
      <cdr:x>0.37926</cdr:x>
      <cdr:y>0.89012</cdr:y>
    </cdr:to>
    <cdr:sp macro="" textlink="">
      <cdr:nvSpPr>
        <cdr:cNvPr id="3073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5516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0.82425</cdr:y>
    </cdr:from>
    <cdr:to>
      <cdr:x>0.39551</cdr:x>
      <cdr:y>0.85906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2422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0.21726</cdr:x>
      <cdr:y>0.78905</cdr:y>
    </cdr:from>
    <cdr:to>
      <cdr:x>0.46226</cdr:x>
      <cdr:y>0.83888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98980" y="4424149"/>
          <a:ext cx="2254212" cy="27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0.82425</cdr:y>
    </cdr:from>
    <cdr:to>
      <cdr:x>0.31401</cdr:x>
      <cdr:y>0.85906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2422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0.82425</cdr:y>
    </cdr:from>
    <cdr:to>
      <cdr:x>0.35601</cdr:x>
      <cdr:y>0.85906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2422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0.80919</cdr:y>
    </cdr:from>
    <cdr:to>
      <cdr:x>0.35886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0.80919</cdr:y>
    </cdr:from>
    <cdr:to>
      <cdr:x>0.34448</cdr:x>
      <cdr:y>0.84401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0461BB-8B6B-4277-8578-F94CC14093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0.13325</cdr:x>
      <cdr:y>0.85525</cdr:y>
    </cdr:from>
    <cdr:to>
      <cdr:x>0.13526</cdr:x>
      <cdr:y>0.89012</cdr:y>
    </cdr:to>
    <cdr:sp macro="" textlink="">
      <cdr:nvSpPr>
        <cdr:cNvPr id="3175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27322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0.148</cdr:x>
      <cdr:y>0.85525</cdr:y>
    </cdr:from>
    <cdr:to>
      <cdr:x>0.15001</cdr:x>
      <cdr:y>0.89012</cdr:y>
    </cdr:to>
    <cdr:sp macro="" textlink="">
      <cdr:nvSpPr>
        <cdr:cNvPr id="3175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6087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0.16925</cdr:x>
      <cdr:y>0.85525</cdr:y>
    </cdr:from>
    <cdr:to>
      <cdr:x>0.17126</cdr:x>
      <cdr:y>0.89012</cdr:y>
    </cdr:to>
    <cdr:sp macro="" textlink="">
      <cdr:nvSpPr>
        <cdr:cNvPr id="3175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6604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</cdr:x>
      <cdr:y>0.85525</cdr:y>
    </cdr:from>
    <cdr:to>
      <cdr:x>0.33601</cdr:x>
      <cdr:y>0.89012</cdr:y>
    </cdr:to>
    <cdr:sp macro="" textlink="">
      <cdr:nvSpPr>
        <cdr:cNvPr id="3175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365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0.36225</cdr:x>
      <cdr:y>0.85525</cdr:y>
    </cdr:from>
    <cdr:to>
      <cdr:x>0.36426</cdr:x>
      <cdr:y>0.88982</cdr:y>
    </cdr:to>
    <cdr:sp macro="" textlink="">
      <cdr:nvSpPr>
        <cdr:cNvPr id="3175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0131" y="47895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0.38125</cdr:x>
      <cdr:y>0.85525</cdr:y>
    </cdr:from>
    <cdr:to>
      <cdr:x>0.38326</cdr:x>
      <cdr:y>0.89012</cdr:y>
    </cdr:to>
    <cdr:sp macro="" textlink="">
      <cdr:nvSpPr>
        <cdr:cNvPr id="3175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11570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0.90075</cdr:x>
      <cdr:y>0.8515</cdr:y>
    </cdr:from>
    <cdr:to>
      <cdr:x>0.91025</cdr:x>
      <cdr:y>0.8925</cdr:y>
    </cdr:to>
    <cdr:sp macro="" textlink="">
      <cdr:nvSpPr>
        <cdr:cNvPr id="3175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9827" y="477459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0.83975</cdr:x>
      <cdr:y>0.85525</cdr:y>
    </cdr:from>
    <cdr:to>
      <cdr:x>0.84176</cdr:x>
      <cdr:y>0.89012</cdr:y>
    </cdr:to>
    <cdr:sp macro="" textlink="">
      <cdr:nvSpPr>
        <cdr:cNvPr id="3176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50783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0.324</cdr:x>
      <cdr:y>0.848</cdr:y>
    </cdr:from>
    <cdr:to>
      <cdr:x>0.36025</cdr:x>
      <cdr:y>0.887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0.36325</cdr:x>
      <cdr:y>0.848</cdr:y>
    </cdr:from>
    <cdr:to>
      <cdr:x>0.40175</cdr:x>
      <cdr:y>0.887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698" y="4756394"/>
          <a:ext cx="353037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0.8395</cdr:x>
      <cdr:y>0.84975</cdr:y>
    </cdr:from>
    <cdr:to>
      <cdr:x>0.84151</cdr:x>
      <cdr:y>0.88456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2362" y="476728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0.387</cdr:x>
      <cdr:y>0.82425</cdr:y>
    </cdr:from>
    <cdr:to>
      <cdr:x>0.38901</cdr:x>
      <cdr:y>0.86033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7765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0.23869</cdr:x>
      <cdr:y>0.80848</cdr:y>
    </cdr:from>
    <cdr:to>
      <cdr:x>0.48444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18306" y="4537019"/>
          <a:ext cx="2253349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0.305</cdr:x>
      <cdr:y>0.82425</cdr:y>
    </cdr:from>
    <cdr:to>
      <cdr:x>0.30701</cdr:x>
      <cdr:y>0.86033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5883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</cdr:x>
      <cdr:y>0.82425</cdr:y>
    </cdr:from>
    <cdr:to>
      <cdr:x>0.34901</cdr:x>
      <cdr:y>0.86033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2171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0.3521</cdr:x>
      <cdr:y>0.80869</cdr:y>
    </cdr:from>
    <cdr:to>
      <cdr:x>0.35411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07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0.83817</cdr:x>
      <cdr:y>0.81269</cdr:y>
    </cdr:from>
    <cdr:to>
      <cdr:x>0.86389</cdr:x>
      <cdr:y>0.84852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730" y="4559228"/>
          <a:ext cx="234257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0.33597</cdr:x>
      <cdr:y>0.80869</cdr:y>
    </cdr:from>
    <cdr:to>
      <cdr:x>0.33798</cdr:x>
      <cdr:y>0.8435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510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0.11725</cdr:x>
      <cdr:y>0.8465</cdr:y>
    </cdr:from>
    <cdr:to>
      <cdr:x>0.11926</cdr:x>
      <cdr:y>0.88131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9952" y="474905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0.10807</cdr:x>
      <cdr:y>0.8006</cdr:y>
    </cdr:from>
    <cdr:to>
      <cdr:x>0.23781</cdr:x>
      <cdr:y>0.83365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94338" y="4488928"/>
          <a:ext cx="1193720" cy="1853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sv-SE" sz="11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0.352</cdr:x>
      <cdr:y>0.8465</cdr:y>
    </cdr:from>
    <cdr:to>
      <cdr:x>0.35401</cdr:x>
      <cdr:y>0.88208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8158" y="4746041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0.37325</cdr:x>
      <cdr:y>0.8465</cdr:y>
    </cdr:from>
    <cdr:to>
      <cdr:x>0.37526</cdr:x>
      <cdr:y>0.88131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7884" y="474905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0.8375</cdr:x>
      <cdr:y>0.8465</cdr:y>
    </cdr:from>
    <cdr:to>
      <cdr:x>0.83951</cdr:x>
      <cdr:y>0.88212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0059" y="475079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0.387</cdr:x>
      <cdr:y>0.82425</cdr:y>
    </cdr:from>
    <cdr:to>
      <cdr:x>0.38901</cdr:x>
      <cdr:y>0.86033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7765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0.30544</cdr:x>
      <cdr:y>0.80848</cdr:y>
    </cdr:from>
    <cdr:to>
      <cdr:x>0.55119</cdr:x>
      <cdr:y>0.83888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13309" y="4535755"/>
          <a:ext cx="226352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0.305</cdr:x>
      <cdr:y>0.82425</cdr:y>
    </cdr:from>
    <cdr:to>
      <cdr:x>0.30701</cdr:x>
      <cdr:y>0.86033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5883" y="462265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0.33578</cdr:x>
      <cdr:y>0.82868</cdr:y>
    </cdr:from>
    <cdr:to>
      <cdr:x>0.35326</cdr:x>
      <cdr:y>0.86426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8977" y="4646101"/>
          <a:ext cx="158470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0.3521</cdr:x>
      <cdr:y>0.80869</cdr:y>
    </cdr:from>
    <cdr:to>
      <cdr:x>0.35411</cdr:x>
      <cdr:y>0.84401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907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0.33597</cdr:x>
      <cdr:y>0.80869</cdr:y>
    </cdr:from>
    <cdr:to>
      <cdr:x>0.33798</cdr:x>
      <cdr:y>0.8435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4510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0.00264</cdr:x>
      <cdr:y>0.00435</cdr:y>
    </cdr:to>
    <cdr:pic>
      <cdr:nvPicPr>
        <cdr:cNvPr id="32" name="chart">
          <a:extLst xmlns:a="http://schemas.openxmlformats.org/drawingml/2006/main">
            <a:ext uri="{FF2B5EF4-FFF2-40B4-BE49-F238E27FC236}">
              <a16:creationId xmlns:a16="http://schemas.microsoft.com/office/drawing/2014/main" id="{9C53D494-9B32-435E-948F-A00223D3E76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0.33396</cdr:x>
      <cdr:y>0.82069</cdr:y>
    </cdr:from>
    <cdr:to>
      <cdr:x>0.36321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0.35533</cdr:x>
      <cdr:y>0.80869</cdr:y>
    </cdr:from>
    <cdr:to>
      <cdr:x>0.35734</cdr:x>
      <cdr:y>0.8435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82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0.33767</cdr:x>
      <cdr:y>0.80869</cdr:y>
    </cdr:from>
    <cdr:to>
      <cdr:x>0.33968</cdr:x>
      <cdr:y>0.8435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016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0.34775</cdr:x>
      <cdr:y>0.838</cdr:y>
    </cdr:from>
    <cdr:to>
      <cdr:x>0.356</cdr:x>
      <cdr:y>0.87875</cdr:y>
    </cdr:to>
    <cdr:sp macro="" textlink="">
      <cdr:nvSpPr>
        <cdr:cNvPr id="1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0.33396</cdr:x>
      <cdr:y>0.82069</cdr:y>
    </cdr:from>
    <cdr:to>
      <cdr:x>0.36321</cdr:x>
      <cdr:y>0.87894</cdr:y>
    </cdr:to>
    <cdr:sp macro="" textlink="">
      <cdr:nvSpPr>
        <cdr:cNvPr id="1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0.35533</cdr:x>
      <cdr:y>0.80869</cdr:y>
    </cdr:from>
    <cdr:to>
      <cdr:x>0.35734</cdr:x>
      <cdr:y>0.8435</cdr:y>
    </cdr:to>
    <cdr:sp macro="" textlink="">
      <cdr:nvSpPr>
        <cdr:cNvPr id="1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82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0.78596</cdr:x>
      <cdr:y>0.80075</cdr:y>
    </cdr:from>
    <cdr:to>
      <cdr:x>0.81143</cdr:x>
      <cdr:y>0.83116</cdr:y>
    </cdr:to>
    <cdr:sp macro="" textlink="">
      <cdr:nvSpPr>
        <cdr:cNvPr id="1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8741" y="4490862"/>
          <a:ext cx="23425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0.33767</cdr:x>
      <cdr:y>0.80869</cdr:y>
    </cdr:from>
    <cdr:to>
      <cdr:x>0.33968</cdr:x>
      <cdr:y>0.8435</cdr:y>
    </cdr:to>
    <cdr:sp macro="" textlink="">
      <cdr:nvSpPr>
        <cdr:cNvPr id="1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0169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AD3F26-2E69-4C24-8EFA-363F02EE77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0.10836</cdr:x>
      <cdr:y>0.80283</cdr:y>
    </cdr:from>
    <cdr:to>
      <cdr:x>0.2061</cdr:x>
      <cdr:y>0.83424</cdr:y>
    </cdr:to>
    <cdr:sp macro="" textlink="">
      <cdr:nvSpPr>
        <cdr:cNvPr id="32786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4216" y="4505332"/>
          <a:ext cx="89434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0.23275</cdr:x>
      <cdr:y>0.83175</cdr:y>
    </cdr:from>
    <cdr:to>
      <cdr:x>0.23476</cdr:x>
      <cdr:y>0.86733</cdr:y>
    </cdr:to>
    <cdr:sp macro="" textlink="">
      <cdr:nvSpPr>
        <cdr:cNvPr id="32788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6776" y="466191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0.25325</cdr:x>
      <cdr:y>0.83175</cdr:y>
    </cdr:from>
    <cdr:to>
      <cdr:x>0.25526</cdr:x>
      <cdr:y>0.86733</cdr:y>
    </cdr:to>
    <cdr:sp macro="" textlink="">
      <cdr:nvSpPr>
        <cdr:cNvPr id="32789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52220" y="466191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0.275</cdr:x>
      <cdr:y>0.83175</cdr:y>
    </cdr:from>
    <cdr:to>
      <cdr:x>0.27701</cdr:x>
      <cdr:y>0.86656</cdr:y>
    </cdr:to>
    <cdr:sp macro="" textlink="">
      <cdr:nvSpPr>
        <cdr:cNvPr id="32790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2936" y="46663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0.3455</cdr:x>
      <cdr:y>0.82975</cdr:y>
    </cdr:from>
    <cdr:to>
      <cdr:x>0.35575</cdr:x>
      <cdr:y>0.87125</cdr:y>
    </cdr:to>
    <cdr:sp macro="" textlink="">
      <cdr:nvSpPr>
        <cdr:cNvPr id="32792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9640" y="4658382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0.3145</cdr:x>
      <cdr:y>0.83175</cdr:y>
    </cdr:from>
    <cdr:to>
      <cdr:x>0.31651</cdr:x>
      <cdr:y>0.86733</cdr:y>
    </cdr:to>
    <cdr:sp macro="" textlink="">
      <cdr:nvSpPr>
        <cdr:cNvPr id="32793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257" y="466191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0.36875</cdr:x>
      <cdr:y>0.82975</cdr:y>
    </cdr:from>
    <cdr:to>
      <cdr:x>0.37775</cdr:x>
      <cdr:y>0.87125</cdr:y>
    </cdr:to>
    <cdr:sp macro="" textlink="">
      <cdr:nvSpPr>
        <cdr:cNvPr id="32794" name="Text Box 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5002" y="4658382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0.36875</cdr:x>
      <cdr:y>0.82975</cdr:y>
    </cdr:from>
    <cdr:to>
      <cdr:x>0.37775</cdr:x>
      <cdr:y>0.87125</cdr:y>
    </cdr:to>
    <cdr:sp macro="" textlink="">
      <cdr:nvSpPr>
        <cdr:cNvPr id="3279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5002" y="4658382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0.36125</cdr:x>
      <cdr:y>0.8355</cdr:y>
    </cdr:from>
    <cdr:to>
      <cdr:x>0.3705</cdr:x>
      <cdr:y>0.8765</cdr:y>
    </cdr:to>
    <cdr:sp macro="" textlink="">
      <cdr:nvSpPr>
        <cdr:cNvPr id="32796" name="Text Box 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779" y="468638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0.3585</cdr:x>
      <cdr:y>0.83175</cdr:y>
    </cdr:from>
    <cdr:to>
      <cdr:x>0.36051</cdr:x>
      <cdr:y>0.86656</cdr:y>
    </cdr:to>
    <cdr:sp macro="" textlink="">
      <cdr:nvSpPr>
        <cdr:cNvPr id="3279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6663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0.36125</cdr:x>
      <cdr:y>0.8945</cdr:y>
    </cdr:from>
    <cdr:to>
      <cdr:x>0.3705</cdr:x>
      <cdr:y>0.9355</cdr:y>
    </cdr:to>
    <cdr:sp macro="" textlink="">
      <cdr:nvSpPr>
        <cdr:cNvPr id="32798" name="Text Box 3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5779" y="5015427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0.38525</cdr:x>
      <cdr:y>0.83175</cdr:y>
    </cdr:from>
    <cdr:to>
      <cdr:x>0.38726</cdr:x>
      <cdr:y>0.86656</cdr:y>
    </cdr:to>
    <cdr:sp macro="" textlink="">
      <cdr:nvSpPr>
        <cdr:cNvPr id="32800" name="Text Box 3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8413" y="466630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</cdr:x>
      <cdr:y>0.864</cdr:y>
    </cdr:from>
    <cdr:to>
      <cdr:x>0.26225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</cdr:x>
      <cdr:y>0.838</cdr:y>
    </cdr:from>
    <cdr:to>
      <cdr:x>0.2745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0.33425</cdr:x>
      <cdr:y>0.8525</cdr:y>
    </cdr:from>
    <cdr:to>
      <cdr:x>0.33626</cdr:x>
      <cdr:y>0.88732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8007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</cdr:x>
      <cdr:y>0.84925</cdr:y>
    </cdr:from>
    <cdr:to>
      <cdr:x>0.40575</cdr:x>
      <cdr:y>0.88825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0.39075</cdr:x>
      <cdr:y>0.82925</cdr:y>
    </cdr:from>
    <cdr:to>
      <cdr:x>0.39276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535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0.21092</cdr:x>
      <cdr:y>0.80848</cdr:y>
    </cdr:from>
    <cdr:to>
      <cdr:x>0.45792</cdr:x>
      <cdr:y>0.83888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2716" y="4535755"/>
          <a:ext cx="227503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0.31375</cdr:x>
      <cdr:y>0.82675</cdr:y>
    </cdr:from>
    <cdr:to>
      <cdr:x>0.31576</cdr:x>
      <cdr:y>0.86156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63825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0.3535</cdr:x>
      <cdr:y>0.82925</cdr:y>
    </cdr:from>
    <cdr:to>
      <cdr:x>0.35551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974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0.84142</cdr:x>
      <cdr:y>0.81294</cdr:y>
    </cdr:from>
    <cdr:to>
      <cdr:x>0.86689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8826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0.33147</cdr:x>
      <cdr:y>0.80569</cdr:y>
    </cdr:from>
    <cdr:to>
      <cdr:x>0.33348</cdr:x>
      <cdr:y>0.8405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3062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0.34825</cdr:x>
      <cdr:y>0.838</cdr:y>
    </cdr:from>
    <cdr:to>
      <cdr:x>0.35875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0.33646</cdr:x>
      <cdr:y>0.82069</cdr:y>
    </cdr:from>
    <cdr:to>
      <cdr:x>0.36571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0.35458</cdr:x>
      <cdr:y>0.80869</cdr:y>
    </cdr:from>
    <cdr:to>
      <cdr:x>0.35659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8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0.8435</cdr:y>
    </cdr:to>
    <cdr:sp macro="" textlink="">
      <cdr:nvSpPr>
        <cdr:cNvPr id="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7931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F5B8A8-D101-4F45-950A-93A08473EF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0.10477</cdr:x>
      <cdr:y>0.8006</cdr:y>
    </cdr:from>
    <cdr:to>
      <cdr:x>0.15177</cdr:x>
      <cdr:y>0.83201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77401" y="4494227"/>
          <a:ext cx="42997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</cdr:x>
      <cdr:y>0.84925</cdr:y>
    </cdr:from>
    <cdr:to>
      <cdr:x>0.34201</cdr:x>
      <cdr:y>0.88408</cdr:y>
    </cdr:to>
    <cdr:sp macro="" textlink="">
      <cdr:nvSpPr>
        <cdr:cNvPr id="33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096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0.26591</cdr:x>
      <cdr:y>0.49255</cdr:y>
    </cdr:from>
    <cdr:to>
      <cdr:x>0.51191</cdr:x>
      <cdr:y>0.52296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46629" y="2761705"/>
          <a:ext cx="2263413" cy="170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0.78566</cdr:x>
      <cdr:y>0.80075</cdr:y>
    </cdr:from>
    <cdr:to>
      <cdr:x>0.81063</cdr:x>
      <cdr:y>0.83116</cdr:y>
    </cdr:to>
    <cdr:sp macro="" textlink="">
      <cdr:nvSpPr>
        <cdr:cNvPr id="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25982" y="4490862"/>
          <a:ext cx="22965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4188CA1-76A3-42D8-8E41-49640D5D85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0.233</cdr:x>
      <cdr:y>0.8515</cdr:y>
    </cdr:from>
    <cdr:to>
      <cdr:x>0.2575</cdr:x>
      <cdr:y>0.8905</cdr:y>
    </cdr:to>
    <cdr:sp macro="" textlink="">
      <cdr:nvSpPr>
        <cdr:cNvPr id="1639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13607" y="4774597"/>
          <a:ext cx="228436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0.25125</cdr:x>
      <cdr:y>0.8515</cdr:y>
    </cdr:from>
    <cdr:to>
      <cdr:x>0.29</cdr:x>
      <cdr:y>0.8905</cdr:y>
    </cdr:to>
    <cdr:sp macro="" textlink="">
      <cdr:nvSpPr>
        <cdr:cNvPr id="16394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664" y="4774597"/>
          <a:ext cx="36226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0.292</cdr:x>
      <cdr:y>0.8515</cdr:y>
    </cdr:from>
    <cdr:to>
      <cdr:x>0.32325</cdr:x>
      <cdr:y>0.8905</cdr:y>
    </cdr:to>
    <cdr:sp macro="" textlink="">
      <cdr:nvSpPr>
        <cdr:cNvPr id="1639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6620" y="4774597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0.31125</cdr:x>
      <cdr:y>0.8515</cdr:y>
    </cdr:from>
    <cdr:to>
      <cdr:x>0.3495</cdr:x>
      <cdr:y>0.8905</cdr:y>
    </cdr:to>
    <cdr:sp macro="" textlink="">
      <cdr:nvSpPr>
        <cdr:cNvPr id="1639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9678" y="4774597"/>
          <a:ext cx="35303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0.32825</cdr:x>
      <cdr:y>0.8515</cdr:y>
    </cdr:from>
    <cdr:to>
      <cdr:x>0.36225</cdr:x>
      <cdr:y>0.8905</cdr:y>
    </cdr:to>
    <cdr:sp macro="" textlink="">
      <cdr:nvSpPr>
        <cdr:cNvPr id="1639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22735" y="4774597"/>
          <a:ext cx="31381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0.34775</cdr:x>
      <cdr:y>0.8515</cdr:y>
    </cdr:from>
    <cdr:to>
      <cdr:x>0.3775</cdr:x>
      <cdr:y>0.8905</cdr:y>
    </cdr:to>
    <cdr:sp macro="" textlink="">
      <cdr:nvSpPr>
        <cdr:cNvPr id="1639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02715" y="4774597"/>
          <a:ext cx="267662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0.37075</cdr:x>
      <cdr:y>0.8515</cdr:y>
    </cdr:from>
    <cdr:to>
      <cdr:x>0.40475</cdr:x>
      <cdr:y>0.8905</cdr:y>
    </cdr:to>
    <cdr:sp macro="" textlink="">
      <cdr:nvSpPr>
        <cdr:cNvPr id="16400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12691" y="4774597"/>
          <a:ext cx="313810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0.31905</cdr:x>
      <cdr:y>0.8138</cdr:y>
    </cdr:from>
    <cdr:to>
      <cdr:x>0.34625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0.80329</cdr:y>
    </cdr:from>
    <cdr:to>
      <cdr:x>0.82736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5107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0.3173</cdr:x>
      <cdr:y>0.81127</cdr:y>
    </cdr:from>
    <cdr:to>
      <cdr:x>0.39125</cdr:x>
      <cdr:y>0.85442</cdr:y>
    </cdr:to>
    <cdr:sp macro="" textlink="">
      <cdr:nvSpPr>
        <cdr:cNvPr id="5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0.20775</cdr:x>
      <cdr:y>0.8495</cdr:y>
    </cdr:from>
    <cdr:to>
      <cdr:x>0.20976</cdr:x>
      <cdr:y>0.88512</cdr:y>
    </cdr:to>
    <cdr:sp macro="" textlink="">
      <cdr:nvSpPr>
        <cdr:cNvPr id="3482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0430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0.23025</cdr:x>
      <cdr:y>0.8495</cdr:y>
    </cdr:from>
    <cdr:to>
      <cdr:x>0.23226</cdr:x>
      <cdr:y>0.88508</cdr:y>
    </cdr:to>
    <cdr:sp macro="" textlink="">
      <cdr:nvSpPr>
        <cdr:cNvPr id="3482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2688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0.24775</cdr:x>
      <cdr:y>0.8495</cdr:y>
    </cdr:from>
    <cdr:to>
      <cdr:x>0.24976</cdr:x>
      <cdr:y>0.88431</cdr:y>
    </cdr:to>
    <cdr:sp macro="" textlink="">
      <cdr:nvSpPr>
        <cdr:cNvPr id="3482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1945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0.27425</cdr:x>
      <cdr:y>0.8495</cdr:y>
    </cdr:from>
    <cdr:to>
      <cdr:x>0.27626</cdr:x>
      <cdr:y>0.88431</cdr:y>
    </cdr:to>
    <cdr:sp macro="" textlink="">
      <cdr:nvSpPr>
        <cdr:cNvPr id="3482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6028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0.29525</cdr:x>
      <cdr:y>0.84925</cdr:y>
    </cdr:from>
    <cdr:to>
      <cdr:x>0.29726</cdr:x>
      <cdr:y>0.88412</cdr:y>
    </cdr:to>
    <cdr:sp macro="" textlink="">
      <cdr:nvSpPr>
        <cdr:cNvPr id="3482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03333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0.3185</cdr:x>
      <cdr:y>0.84925</cdr:y>
    </cdr:from>
    <cdr:to>
      <cdr:x>0.32051</cdr:x>
      <cdr:y>0.88408</cdr:y>
    </cdr:to>
    <cdr:sp macro="" textlink="">
      <cdr:nvSpPr>
        <cdr:cNvPr id="3483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9353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0.338</cdr:x>
      <cdr:y>0.84925</cdr:y>
    </cdr:from>
    <cdr:to>
      <cdr:x>0.34001</cdr:x>
      <cdr:y>0.88412</cdr:y>
    </cdr:to>
    <cdr:sp macro="" textlink="">
      <cdr:nvSpPr>
        <cdr:cNvPr id="3483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93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4832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0.19544</cdr:x>
      <cdr:y>0.80848</cdr:y>
    </cdr:from>
    <cdr:to>
      <cdr:x>0.44119</cdr:x>
      <cdr:y>0.83888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00134" y="4535755"/>
          <a:ext cx="2263524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DC262D-E82E-4ADA-87F3-D045F15EAA2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0.347</cdr:x>
      <cdr:y>0.838</cdr:y>
    </cdr:from>
    <cdr:to>
      <cdr:x>0.35675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0.33446</cdr:x>
      <cdr:y>0.82069</cdr:y>
    </cdr:from>
    <cdr:to>
      <cdr:x>0.36371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0.35533</cdr:x>
      <cdr:y>0.80869</cdr:y>
    </cdr:from>
    <cdr:to>
      <cdr:x>0.35734</cdr:x>
      <cdr:y>0.84401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8785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0.33717</cdr:x>
      <cdr:y>0.80869</cdr:y>
    </cdr:from>
    <cdr:to>
      <cdr:x>0.33918</cdr:x>
      <cdr:y>0.84401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1761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9F1EF16-BAC0-45F6-9921-850B2D0F499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0.3525</cdr:x>
      <cdr:y>0.82925</cdr:y>
    </cdr:from>
    <cdr:to>
      <cdr:x>0.35451</cdr:x>
      <cdr:y>0.86532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48960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0.34975</cdr:x>
      <cdr:y>0.838</cdr:y>
    </cdr:from>
    <cdr:to>
      <cdr:x>0.35925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0.3601</cdr:x>
      <cdr:y>0.80619</cdr:y>
    </cdr:from>
    <cdr:to>
      <cdr:x>0.36211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11962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0.80696</cdr:x>
      <cdr:y>0.80329</cdr:y>
    </cdr:from>
    <cdr:to>
      <cdr:x>0.83193</cdr:x>
      <cdr:y>0.83811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21885" y="4505107"/>
          <a:ext cx="229658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0.34272</cdr:x>
      <cdr:y>0.80619</cdr:y>
    </cdr:from>
    <cdr:to>
      <cdr:x>0.34473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2112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0.3203</cdr:x>
      <cdr:y>0.8138</cdr:y>
    </cdr:from>
    <cdr:to>
      <cdr:x>0.34825</cdr:x>
      <cdr:y>0.8635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583" y="4563470"/>
          <a:ext cx="253366" cy="2881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2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0.3173</cdr:x>
      <cdr:y>0.81127</cdr:y>
    </cdr:from>
    <cdr:to>
      <cdr:x>0.39125</cdr:x>
      <cdr:y>0.85442</cdr:y>
    </cdr:to>
    <cdr:sp macro="" textlink="">
      <cdr:nvSpPr>
        <cdr:cNvPr id="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567DDA3-B58D-4FCA-99D0-CD3DCE7A8D6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0.33675</cdr:x>
      <cdr:y>0.84625</cdr:y>
    </cdr:from>
    <cdr:to>
      <cdr:x>0.33876</cdr:x>
      <cdr:y>0.88106</cdr:y>
    </cdr:to>
    <cdr:sp macro="" textlink="">
      <cdr:nvSpPr>
        <cdr:cNvPr id="3789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695" y="474765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0.35825</cdr:x>
      <cdr:y>0.84625</cdr:y>
    </cdr:from>
    <cdr:to>
      <cdr:x>0.36026</cdr:x>
      <cdr:y>0.88106</cdr:y>
    </cdr:to>
    <cdr:sp macro="" textlink="">
      <cdr:nvSpPr>
        <cdr:cNvPr id="3789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9724" y="474765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0.3855</cdr:x>
      <cdr:y>0.84625</cdr:y>
    </cdr:from>
    <cdr:to>
      <cdr:x>0.38751</cdr:x>
      <cdr:y>0.88106</cdr:y>
    </cdr:to>
    <cdr:sp macro="" textlink="">
      <cdr:nvSpPr>
        <cdr:cNvPr id="3789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0715" y="474765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0.84225</cdr:x>
      <cdr:y>0.84625</cdr:y>
    </cdr:from>
    <cdr:to>
      <cdr:x>0.84426</cdr:x>
      <cdr:y>0.88208</cdr:y>
    </cdr:to>
    <cdr:sp macro="" textlink="">
      <cdr:nvSpPr>
        <cdr:cNvPr id="3789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4160" y="474463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0.12225</cdr:x>
      <cdr:y>0.8495</cdr:y>
    </cdr:from>
    <cdr:to>
      <cdr:x>0.12426</cdr:x>
      <cdr:y>0.88512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144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0.10882</cdr:x>
      <cdr:y>0.8006</cdr:y>
    </cdr:from>
    <cdr:to>
      <cdr:x>0.15657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8447" y="4494227"/>
          <a:ext cx="436873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0.32775</cdr:x>
      <cdr:y>0.8495</cdr:y>
    </cdr:from>
    <cdr:to>
      <cdr:x>0.32976</cdr:x>
      <cdr:y>0.88431</cdr:y>
    </cdr:to>
    <cdr:sp macro="" textlink="">
      <cdr:nvSpPr>
        <cdr:cNvPr id="33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18799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0.35075</cdr:x>
      <cdr:y>0.8495</cdr:y>
    </cdr:from>
    <cdr:to>
      <cdr:x>0.35276</cdr:x>
      <cdr:y>0.88431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0644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</cdr:x>
      <cdr:y>0.8495</cdr:y>
    </cdr:from>
    <cdr:to>
      <cdr:x>0.37201</cdr:x>
      <cdr:y>0.88431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07950" y="47658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0.84125</cdr:x>
      <cdr:y>0.84925</cdr:y>
    </cdr:from>
    <cdr:to>
      <cdr:x>0.84326</cdr:x>
      <cdr:y>0.88412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4664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0.39075</cdr:x>
      <cdr:y>0.82925</cdr:y>
    </cdr:from>
    <cdr:to>
      <cdr:x>0.39276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535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0.31375</cdr:x>
      <cdr:y>0.82675</cdr:y>
    </cdr:from>
    <cdr:to>
      <cdr:x>0.31576</cdr:x>
      <cdr:y>0.86156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63825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0.3535</cdr:x>
      <cdr:y>0.82925</cdr:y>
    </cdr:from>
    <cdr:to>
      <cdr:x>0.35551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974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0.35085</cdr:x>
      <cdr:y>0.80569</cdr:y>
    </cdr:from>
    <cdr:to>
      <cdr:x>0.35286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1565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0.81911</cdr:x>
      <cdr:y>0.81065</cdr:y>
    </cdr:from>
    <cdr:to>
      <cdr:x>0.84558</cdr:x>
      <cdr:y>0.84548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33633" y="4546385"/>
          <a:ext cx="243454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0.33147</cdr:x>
      <cdr:y>0.80569</cdr:y>
    </cdr:from>
    <cdr:to>
      <cdr:x>0.33348</cdr:x>
      <cdr:y>0.8405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3062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0.34825</cdr:x>
      <cdr:y>0.838</cdr:y>
    </cdr:from>
    <cdr:to>
      <cdr:x>0.35875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0.35458</cdr:x>
      <cdr:y>0.80869</cdr:y>
    </cdr:from>
    <cdr:to>
      <cdr:x>0.35659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8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0.78616</cdr:x>
      <cdr:y>0.80075</cdr:y>
    </cdr:from>
    <cdr:to>
      <cdr:x>0.81163</cdr:x>
      <cdr:y>0.83116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30581" y="4490862"/>
          <a:ext cx="23425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0.8435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7931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CF2BBAD-537E-45EE-997B-117E1EBB75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0.23725</cdr:x>
      <cdr:y>0.8525</cdr:y>
    </cdr:from>
    <cdr:to>
      <cdr:x>0.23926</cdr:x>
      <cdr:y>0.88731</cdr:y>
    </cdr:to>
    <cdr:sp macro="" textlink="">
      <cdr:nvSpPr>
        <cdr:cNvPr id="3892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85233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0.25925</cdr:x>
      <cdr:y>0.8525</cdr:y>
    </cdr:from>
    <cdr:to>
      <cdr:x>0.26126</cdr:x>
      <cdr:y>0.88712</cdr:y>
    </cdr:to>
    <cdr:sp macro="" textlink="">
      <cdr:nvSpPr>
        <cdr:cNvPr id="3892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78657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0.277</cdr:x>
      <cdr:y>0.8525</cdr:y>
    </cdr:from>
    <cdr:to>
      <cdr:x>0.27901</cdr:x>
      <cdr:y>0.88731</cdr:y>
    </cdr:to>
    <cdr:sp macro="" textlink="">
      <cdr:nvSpPr>
        <cdr:cNvPr id="3892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51357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0.3165</cdr:x>
      <cdr:y>0.82925</cdr:y>
    </cdr:from>
    <cdr:to>
      <cdr:x>0.3265</cdr:x>
      <cdr:y>0.87</cdr:y>
    </cdr:to>
    <cdr:sp macro="" textlink="">
      <cdr:nvSpPr>
        <cdr:cNvPr id="3892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1978" y="4649981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0.32625</cdr:x>
      <cdr:y>0.84375</cdr:y>
    </cdr:from>
    <cdr:to>
      <cdr:x>0.3345</cdr:x>
      <cdr:y>0.88475</cdr:y>
    </cdr:to>
    <cdr:sp macro="" textlink="">
      <cdr:nvSpPr>
        <cdr:cNvPr id="38929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5046" y="4732592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0.29275</cdr:x>
      <cdr:y>0.8525</cdr:y>
    </cdr:from>
    <cdr:to>
      <cdr:x>0.29476</cdr:x>
      <cdr:y>0.88732</cdr:y>
    </cdr:to>
    <cdr:sp macro="" textlink="">
      <cdr:nvSpPr>
        <cdr:cNvPr id="38930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3215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0.31675</cdr:x>
      <cdr:y>0.8525</cdr:y>
    </cdr:from>
    <cdr:to>
      <cdr:x>0.31876</cdr:x>
      <cdr:y>0.88712</cdr:y>
    </cdr:to>
    <cdr:sp macro="" textlink="">
      <cdr:nvSpPr>
        <cdr:cNvPr id="38931" name="Text Box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08271" y="47801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0.33675</cdr:x>
      <cdr:y>0.8525</cdr:y>
    </cdr:from>
    <cdr:to>
      <cdr:x>0.33876</cdr:x>
      <cdr:y>0.88731</cdr:y>
    </cdr:to>
    <cdr:sp macro="" textlink="">
      <cdr:nvSpPr>
        <cdr:cNvPr id="38932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1695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0.35825</cdr:x>
      <cdr:y>0.8525</cdr:y>
    </cdr:from>
    <cdr:to>
      <cdr:x>0.36026</cdr:x>
      <cdr:y>0.88731</cdr:y>
    </cdr:to>
    <cdr:sp macro="" textlink="">
      <cdr:nvSpPr>
        <cdr:cNvPr id="38933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9724" y="478271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0.41225</cdr:x>
      <cdr:y>0.84375</cdr:y>
    </cdr:from>
    <cdr:to>
      <cdr:x>0.42025</cdr:x>
      <cdr:y>0.88475</cdr:y>
    </cdr:to>
    <cdr:sp macro="" textlink="">
      <cdr:nvSpPr>
        <cdr:cNvPr id="38934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495" y="4732592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0.41225</cdr:x>
      <cdr:y>0.84375</cdr:y>
    </cdr:from>
    <cdr:to>
      <cdr:x>0.42475</cdr:x>
      <cdr:y>0.88475</cdr:y>
    </cdr:to>
    <cdr:sp macro="" textlink="">
      <cdr:nvSpPr>
        <cdr:cNvPr id="38935" name="Text Box 2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86495" y="4732592"/>
          <a:ext cx="115371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0.385</cdr:x>
      <cdr:y>0.84925</cdr:y>
    </cdr:from>
    <cdr:to>
      <cdr:x>0.40025</cdr:x>
      <cdr:y>0.88375</cdr:y>
    </cdr:to>
    <cdr:sp macro="" textlink="">
      <cdr:nvSpPr>
        <cdr:cNvPr id="38936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7292" y="4766196"/>
          <a:ext cx="14306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0.253</cdr:x>
      <cdr:y>0.864</cdr:y>
    </cdr:from>
    <cdr:to>
      <cdr:x>0.26225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</cdr:x>
      <cdr:y>0.838</cdr:y>
    </cdr:from>
    <cdr:to>
      <cdr:x>0.2745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</cdr:x>
      <cdr:y>0.838</cdr:y>
    </cdr:from>
    <cdr:to>
      <cdr:x>0.2745</cdr:x>
      <cdr:y>0.90525</cdr:y>
    </cdr:to>
    <cdr:sp macro="" textlink="">
      <cdr:nvSpPr>
        <cdr:cNvPr id="204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7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0.22875</cdr:x>
      <cdr:y>0.84925</cdr:y>
    </cdr:from>
    <cdr:to>
      <cdr:x>0.26475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0.25475</cdr:x>
      <cdr:y>0.84925</cdr:y>
    </cdr:from>
    <cdr:to>
      <cdr:x>0.287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</cdr:x>
      <cdr:y>0.84925</cdr:y>
    </cdr:from>
    <cdr:to>
      <cdr:x>0.30725</cdr:x>
      <cdr:y>0.88875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0.29025</cdr:x>
      <cdr:y>0.84925</cdr:y>
    </cdr:from>
    <cdr:to>
      <cdr:x>0.32925</cdr:x>
      <cdr:y>0.9025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0.3075</cdr:x>
      <cdr:y>0.84925</cdr:y>
    </cdr:from>
    <cdr:to>
      <cdr:x>0.3385</cdr:x>
      <cdr:y>0.9055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0.33425</cdr:x>
      <cdr:y>0.8525</cdr:y>
    </cdr:from>
    <cdr:to>
      <cdr:x>0.33626</cdr:x>
      <cdr:y>0.88732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88007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0.374</cdr:x>
      <cdr:y>0.84925</cdr:y>
    </cdr:from>
    <cdr:to>
      <cdr:x>0.40575</cdr:x>
      <cdr:y>0.88825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0.39075</cdr:x>
      <cdr:y>0.82925</cdr:y>
    </cdr:from>
    <cdr:to>
      <cdr:x>0.39276</cdr:x>
      <cdr:y>0.86532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5357" y="464929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0.31375</cdr:x>
      <cdr:y>0.82675</cdr:y>
    </cdr:from>
    <cdr:to>
      <cdr:x>0.31576</cdr:x>
      <cdr:y>0.86156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89849" y="463825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0.3535</cdr:x>
      <cdr:y>0.82925</cdr:y>
    </cdr:from>
    <cdr:to>
      <cdr:x>0.35551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55974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0.35085</cdr:x>
      <cdr:y>0.80569</cdr:y>
    </cdr:from>
    <cdr:to>
      <cdr:x>0.35286</cdr:x>
      <cdr:y>0.8405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31565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0.84142</cdr:x>
      <cdr:y>0.81294</cdr:y>
    </cdr:from>
    <cdr:to>
      <cdr:x>0.86689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8826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0.33147</cdr:x>
      <cdr:y>0.80569</cdr:y>
    </cdr:from>
    <cdr:to>
      <cdr:x>0.33348</cdr:x>
      <cdr:y>0.8405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3062" y="452010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0.34825</cdr:x>
      <cdr:y>0.838</cdr:y>
    </cdr:from>
    <cdr:to>
      <cdr:x>0.35875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0.33646</cdr:x>
      <cdr:y>0.82069</cdr:y>
    </cdr:from>
    <cdr:to>
      <cdr:x>0.36571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0.35458</cdr:x>
      <cdr:y>0.80869</cdr:y>
    </cdr:from>
    <cdr:to>
      <cdr:x>0.35659</cdr:x>
      <cdr:y>0.84401</cdr:y>
    </cdr:to>
    <cdr:sp macro="" textlink="">
      <cdr:nvSpPr>
        <cdr:cNvPr id="2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87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0.80289</cdr:x>
      <cdr:y>0.80329</cdr:y>
    </cdr:from>
    <cdr:to>
      <cdr:x>0.82861</cdr:x>
      <cdr:y>0.83811</cdr:y>
    </cdr:to>
    <cdr:sp macro="" textlink="">
      <cdr:nvSpPr>
        <cdr:cNvPr id="3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84452" y="4505107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0.33417</cdr:x>
      <cdr:y>0.80869</cdr:y>
    </cdr:from>
    <cdr:to>
      <cdr:x>0.33618</cdr:x>
      <cdr:y>0.8435</cdr:y>
    </cdr:to>
    <cdr:sp macro="" textlink="">
      <cdr:nvSpPr>
        <cdr:cNvPr id="4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7931" y="4536933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A711CB-4CB7-4AEE-BB83-5FB921FA59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6784D99-CC22-4753-AA81-428154B36C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D64F858-BAC1-439B-81C3-799D492E33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0.34525</cdr:x>
      <cdr:y>0.847</cdr:y>
    </cdr:from>
    <cdr:to>
      <cdr:x>0.36575</cdr:x>
      <cdr:y>0.87925</cdr:y>
    </cdr:to>
    <cdr:sp macro="" textlink="">
      <cdr:nvSpPr>
        <cdr:cNvPr id="12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181" y="4759195"/>
          <a:ext cx="20074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0.36575</cdr:x>
      <cdr:y>0.847</cdr:y>
    </cdr:from>
    <cdr:to>
      <cdr:x>0.38375</cdr:x>
      <cdr:y>0.87925</cdr:y>
    </cdr:to>
    <cdr:sp macro="" textlink="">
      <cdr:nvSpPr>
        <cdr:cNvPr id="12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4235" y="4759195"/>
          <a:ext cx="161520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0.3845</cdr:x>
      <cdr:y>0.84525</cdr:y>
    </cdr:from>
    <cdr:to>
      <cdr:x>0.4025</cdr:x>
      <cdr:y>0.878</cdr:y>
    </cdr:to>
    <cdr:sp macro="" textlink="">
      <cdr:nvSpPr>
        <cdr:cNvPr id="12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370" y="4754994"/>
          <a:ext cx="170750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0.01129</cdr:x>
      <cdr:y>0.0304</cdr:y>
    </cdr:to>
    <cdr:sp macro="" textlink="">
      <cdr:nvSpPr>
        <cdr:cNvPr id="121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400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  <cdr:relSizeAnchor xmlns:cdr="http://schemas.openxmlformats.org/drawingml/2006/chartDrawing">
    <cdr:from>
      <cdr:x>0.2365</cdr:x>
      <cdr:y>0.84425</cdr:y>
    </cdr:from>
    <cdr:to>
      <cdr:x>0.2575</cdr:x>
      <cdr:y>0.87475</cdr:y>
    </cdr:to>
    <cdr:sp macro="" textlink="">
      <cdr:nvSpPr>
        <cdr:cNvPr id="1218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9756" y="4746593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0.2575</cdr:x>
      <cdr:y>0.847</cdr:y>
    </cdr:from>
    <cdr:to>
      <cdr:x>0.27875</cdr:x>
      <cdr:y>0.877</cdr:y>
    </cdr:to>
    <cdr:sp macro="" textlink="">
      <cdr:nvSpPr>
        <cdr:cNvPr id="1218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810" y="4759195"/>
          <a:ext cx="189209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0.2765</cdr:x>
      <cdr:y>0.84525</cdr:y>
    </cdr:from>
    <cdr:to>
      <cdr:x>0.29725</cdr:x>
      <cdr:y>0.876</cdr:y>
    </cdr:to>
    <cdr:sp macro="" textlink="">
      <cdr:nvSpPr>
        <cdr:cNvPr id="1218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945" y="4754994"/>
          <a:ext cx="196131" cy="166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0.29725</cdr:x>
      <cdr:y>0.847</cdr:y>
    </cdr:from>
    <cdr:to>
      <cdr:x>0.3195</cdr:x>
      <cdr:y>0.877</cdr:y>
    </cdr:to>
    <cdr:sp macro="" textlink="">
      <cdr:nvSpPr>
        <cdr:cNvPr id="1218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076" y="4759195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0.3195</cdr:x>
      <cdr:y>0.847</cdr:y>
    </cdr:from>
    <cdr:to>
      <cdr:x>0.339</cdr:x>
      <cdr:y>0.877</cdr:y>
    </cdr:to>
    <cdr:sp macro="" textlink="">
      <cdr:nvSpPr>
        <cdr:cNvPr id="1218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130" y="4759195"/>
          <a:ext cx="179980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0.33671</cdr:x>
      <cdr:y>0.81844</cdr:y>
    </cdr:from>
    <cdr:to>
      <cdr:x>0.36596</cdr:x>
      <cdr:y>0.87719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0.35708</cdr:x>
      <cdr:y>0.80744</cdr:y>
    </cdr:from>
    <cdr:to>
      <cdr:x>0.35909</cdr:x>
      <cdr:y>0.84277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0.80104</cdr:y>
    </cdr:from>
    <cdr:to>
      <cdr:x>0.82661</cdr:x>
      <cdr:y>0.83712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7554" y="4496695"/>
          <a:ext cx="2365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0.80744</cdr:y>
    </cdr:from>
    <cdr:to>
      <cdr:x>0.34143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0.20854</cdr:x>
      <cdr:y>0.80952</cdr:y>
    </cdr:from>
    <cdr:to>
      <cdr:x>0.45279</cdr:x>
      <cdr:y>0.83766</cdr:y>
    </cdr:to>
    <cdr:sp macro="" textlink="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35351" y="4907214"/>
          <a:ext cx="226675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EED30F1-FBF3-4283-886C-1D54ED772DC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0.3392</cdr:x>
      <cdr:y>0.823</cdr:y>
    </cdr:from>
    <cdr:to>
      <cdr:x>0.34121</cdr:x>
      <cdr:y>0.85832</cdr:y>
    </cdr:to>
    <cdr:sp macro="" textlink="">
      <cdr:nvSpPr>
        <cdr:cNvPr id="1249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0432" y="461564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0.36274</cdr:x>
      <cdr:y>0.823</cdr:y>
    </cdr:from>
    <cdr:to>
      <cdr:x>0.36475</cdr:x>
      <cdr:y>0.85781</cdr:y>
    </cdr:to>
    <cdr:sp macro="" textlink="">
      <cdr:nvSpPr>
        <cdr:cNvPr id="1249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1080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0.38379</cdr:x>
      <cdr:y>0.823</cdr:y>
    </cdr:from>
    <cdr:to>
      <cdr:x>0.3858</cdr:x>
      <cdr:y>0.85781</cdr:y>
    </cdr:to>
    <cdr:sp macro="" textlink="">
      <cdr:nvSpPr>
        <cdr:cNvPr id="1249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4965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0.83973</cdr:x>
      <cdr:y>0.8215</cdr:y>
    </cdr:from>
    <cdr:to>
      <cdr:x>0.84174</cdr:x>
      <cdr:y>0.85631</cdr:y>
    </cdr:to>
    <cdr:sp macro="" textlink="">
      <cdr:nvSpPr>
        <cdr:cNvPr id="1249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4480" y="460880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0.34371</cdr:x>
      <cdr:y>0.8445</cdr:y>
    </cdr:from>
    <cdr:to>
      <cdr:x>0.34572</cdr:x>
      <cdr:y>0.88025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90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0.3665</cdr:x>
      <cdr:y>0.8445</cdr:y>
    </cdr:from>
    <cdr:to>
      <cdr:x>0.36851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322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0.38829</cdr:x>
      <cdr:y>0.8445</cdr:y>
    </cdr:from>
    <cdr:to>
      <cdr:x>0.3903</cdr:x>
      <cdr:y>0.88025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0294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0.847</cdr:x>
      <cdr:y>0.8445</cdr:y>
    </cdr:from>
    <cdr:to>
      <cdr:x>0.84901</cdr:x>
      <cdr:y>0.87933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0147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0.35633</cdr:x>
      <cdr:y>0.80744</cdr:y>
    </cdr:from>
    <cdr:to>
      <cdr:x>0.35834</cdr:x>
      <cdr:y>0.84277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0.33717</cdr:x>
      <cdr:y>0.80744</cdr:y>
    </cdr:from>
    <cdr:to>
      <cdr:x>0.33918</cdr:x>
      <cdr:y>0.84225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5563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3C6812-E049-4849-A655-2DE7D089832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0.33895</cdr:x>
      <cdr:y>0.82275</cdr:y>
    </cdr:from>
    <cdr:to>
      <cdr:x>0.34096</cdr:x>
      <cdr:y>0.85807</cdr:y>
    </cdr:to>
    <cdr:sp macro="" textlink="">
      <cdr:nvSpPr>
        <cdr:cNvPr id="130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8132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0.36049</cdr:x>
      <cdr:y>0.82275</cdr:y>
    </cdr:from>
    <cdr:to>
      <cdr:x>0.3625</cdr:x>
      <cdr:y>0.85807</cdr:y>
    </cdr:to>
    <cdr:sp macro="" textlink="">
      <cdr:nvSpPr>
        <cdr:cNvPr id="130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44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0.38329</cdr:x>
      <cdr:y>0.82275</cdr:y>
    </cdr:from>
    <cdr:to>
      <cdr:x>0.3853</cdr:x>
      <cdr:y>0.85807</cdr:y>
    </cdr:to>
    <cdr:sp macro="" textlink="">
      <cdr:nvSpPr>
        <cdr:cNvPr id="130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3643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0.2375</cdr:x>
      <cdr:y>0.821</cdr:y>
    </cdr:from>
    <cdr:to>
      <cdr:x>0.252</cdr:x>
      <cdr:y>0.85025</cdr:y>
    </cdr:to>
    <cdr:sp macro="" textlink="">
      <cdr:nvSpPr>
        <cdr:cNvPr id="130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898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</cdr:x>
      <cdr:y>0.821</cdr:y>
    </cdr:from>
    <cdr:to>
      <cdr:x>0.272</cdr:x>
      <cdr:y>0.85025</cdr:y>
    </cdr:to>
    <cdr:sp macro="" textlink="">
      <cdr:nvSpPr>
        <cdr:cNvPr id="130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896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0.27625</cdr:x>
      <cdr:y>0.8215</cdr:y>
    </cdr:from>
    <cdr:to>
      <cdr:x>0.2925</cdr:x>
      <cdr:y>0.85075</cdr:y>
    </cdr:to>
    <cdr:sp macro="" textlink="">
      <cdr:nvSpPr>
        <cdr:cNvPr id="130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86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0.2965</cdr:x>
      <cdr:y>0.8215</cdr:y>
    </cdr:from>
    <cdr:to>
      <cdr:x>0.31075</cdr:x>
      <cdr:y>0.85075</cdr:y>
    </cdr:to>
    <cdr:sp macro="" textlink="">
      <cdr:nvSpPr>
        <cdr:cNvPr id="130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84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0.31825</cdr:x>
      <cdr:y>0.821</cdr:y>
    </cdr:from>
    <cdr:to>
      <cdr:x>0.33375</cdr:x>
      <cdr:y>0.85025</cdr:y>
    </cdr:to>
    <cdr:sp macro="" textlink="">
      <cdr:nvSpPr>
        <cdr:cNvPr id="130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515" y="4617777"/>
          <a:ext cx="136139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0.3178</cdr:x>
      <cdr:y>0.80952</cdr:y>
    </cdr:from>
    <cdr:to>
      <cdr:x>0.39175</cdr:x>
      <cdr:y>0.85242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0.847</cdr:y>
    </cdr:from>
    <cdr:to>
      <cdr:x>0.36575</cdr:x>
      <cdr:y>0.87925</cdr:y>
    </cdr:to>
    <cdr:sp macro="" textlink="">
      <cdr:nvSpPr>
        <cdr:cNvPr id="12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181" y="4759195"/>
          <a:ext cx="20074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0.36575</cdr:x>
      <cdr:y>0.847</cdr:y>
    </cdr:from>
    <cdr:to>
      <cdr:x>0.38375</cdr:x>
      <cdr:y>0.87925</cdr:y>
    </cdr:to>
    <cdr:sp macro="" textlink="">
      <cdr:nvSpPr>
        <cdr:cNvPr id="12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4235" y="4759195"/>
          <a:ext cx="161520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0.3845</cdr:x>
      <cdr:y>0.84525</cdr:y>
    </cdr:from>
    <cdr:to>
      <cdr:x>0.4025</cdr:x>
      <cdr:y>0.878</cdr:y>
    </cdr:to>
    <cdr:sp macro="" textlink="">
      <cdr:nvSpPr>
        <cdr:cNvPr id="12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370" y="4754994"/>
          <a:ext cx="170750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0.01129</cdr:x>
      <cdr:y>0.0304</cdr:y>
    </cdr:to>
    <cdr:sp macro="" textlink="">
      <cdr:nvSpPr>
        <cdr:cNvPr id="121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400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  <cdr:relSizeAnchor xmlns:cdr="http://schemas.openxmlformats.org/drawingml/2006/chartDrawing">
    <cdr:from>
      <cdr:x>0.2365</cdr:x>
      <cdr:y>0.84425</cdr:y>
    </cdr:from>
    <cdr:to>
      <cdr:x>0.2575</cdr:x>
      <cdr:y>0.87475</cdr:y>
    </cdr:to>
    <cdr:sp macro="" textlink="">
      <cdr:nvSpPr>
        <cdr:cNvPr id="1218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9756" y="4746593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0.2575</cdr:x>
      <cdr:y>0.847</cdr:y>
    </cdr:from>
    <cdr:to>
      <cdr:x>0.27875</cdr:x>
      <cdr:y>0.877</cdr:y>
    </cdr:to>
    <cdr:sp macro="" textlink="">
      <cdr:nvSpPr>
        <cdr:cNvPr id="1218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810" y="4759195"/>
          <a:ext cx="189209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0.2765</cdr:x>
      <cdr:y>0.84525</cdr:y>
    </cdr:from>
    <cdr:to>
      <cdr:x>0.29725</cdr:x>
      <cdr:y>0.876</cdr:y>
    </cdr:to>
    <cdr:sp macro="" textlink="">
      <cdr:nvSpPr>
        <cdr:cNvPr id="1218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945" y="4754994"/>
          <a:ext cx="196131" cy="166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0.29725</cdr:x>
      <cdr:y>0.847</cdr:y>
    </cdr:from>
    <cdr:to>
      <cdr:x>0.3195</cdr:x>
      <cdr:y>0.877</cdr:y>
    </cdr:to>
    <cdr:sp macro="" textlink="">
      <cdr:nvSpPr>
        <cdr:cNvPr id="1218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076" y="4759195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0.3195</cdr:x>
      <cdr:y>0.847</cdr:y>
    </cdr:from>
    <cdr:to>
      <cdr:x>0.339</cdr:x>
      <cdr:y>0.877</cdr:y>
    </cdr:to>
    <cdr:sp macro="" textlink="">
      <cdr:nvSpPr>
        <cdr:cNvPr id="1218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130" y="4759195"/>
          <a:ext cx="179980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0.21242</cdr:x>
      <cdr:y>0.79708</cdr:y>
    </cdr:from>
    <cdr:to>
      <cdr:x>0.45767</cdr:x>
      <cdr:y>0.82522</cdr:y>
    </cdr:to>
    <cdr:sp macro="" textlink="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1359" y="4831804"/>
          <a:ext cx="227603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B318F86-AD45-323B-5DB8-409C7679C7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CDA752E-6E7D-98E3-2544-77AD433F603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0.327</cdr:x>
      <cdr:y>0.84725</cdr:y>
    </cdr:from>
    <cdr:to>
      <cdr:x>0.36225</cdr:x>
      <cdr:y>0.886</cdr:y>
    </cdr:to>
    <cdr:sp macro="" textlink="">
      <cdr:nvSpPr>
        <cdr:cNvPr id="1741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97353" y="4756394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0.36475</cdr:x>
      <cdr:y>0.84725</cdr:y>
    </cdr:from>
    <cdr:to>
      <cdr:x>0.403</cdr:x>
      <cdr:y>0.886</cdr:y>
    </cdr:to>
    <cdr:sp macro="" textlink="">
      <cdr:nvSpPr>
        <cdr:cNvPr id="1741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2698" y="4756394"/>
          <a:ext cx="353037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</a:t>
          </a:r>
        </a:p>
      </cdr:txBody>
    </cdr:sp>
  </cdr:relSizeAnchor>
  <cdr:relSizeAnchor xmlns:cdr="http://schemas.openxmlformats.org/drawingml/2006/chartDrawing">
    <cdr:from>
      <cdr:x>0.84025</cdr:x>
      <cdr:y>0.8445</cdr:y>
    </cdr:from>
    <cdr:to>
      <cdr:x>0.84226</cdr:x>
      <cdr:y>0.87933</cdr:y>
    </cdr:to>
    <cdr:sp macro="" textlink="">
      <cdr:nvSpPr>
        <cdr:cNvPr id="1741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0.24144</cdr:x>
      <cdr:y>0.80848</cdr:y>
    </cdr:from>
    <cdr:to>
      <cdr:x>0.48794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803" y="4537019"/>
          <a:ext cx="226024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0.30794</cdr:x>
      <cdr:y>0.80898</cdr:y>
    </cdr:from>
    <cdr:to>
      <cdr:x>0.55394</cdr:x>
      <cdr:y>0.83939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32229" y="4537019"/>
          <a:ext cx="2262546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0.81861</cdr:x>
      <cdr:y>0.80811</cdr:y>
    </cdr:from>
    <cdr:to>
      <cdr:x>0.84508</cdr:x>
      <cdr:y>0.84293</cdr:y>
    </cdr:to>
    <cdr:sp macro="" textlink="">
      <cdr:nvSpPr>
        <cdr:cNvPr id="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29034" y="4532139"/>
          <a:ext cx="243454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9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0.7885</cdr:x>
      <cdr:y>0.80329</cdr:y>
    </cdr:from>
    <cdr:to>
      <cdr:x>0.81422</cdr:x>
      <cdr:y>0.8337</cdr:y>
    </cdr:to>
    <cdr:sp macro="" textlink="">
      <cdr:nvSpPr>
        <cdr:cNvPr id="1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52103" y="4505107"/>
          <a:ext cx="236555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11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0.3392</cdr:x>
      <cdr:y>0.823</cdr:y>
    </cdr:from>
    <cdr:to>
      <cdr:x>0.34121</cdr:x>
      <cdr:y>0.85832</cdr:y>
    </cdr:to>
    <cdr:sp macro="" textlink="">
      <cdr:nvSpPr>
        <cdr:cNvPr id="1249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0432" y="4615647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0.36274</cdr:x>
      <cdr:y>0.823</cdr:y>
    </cdr:from>
    <cdr:to>
      <cdr:x>0.36475</cdr:x>
      <cdr:y>0.85781</cdr:y>
    </cdr:to>
    <cdr:sp macro="" textlink="">
      <cdr:nvSpPr>
        <cdr:cNvPr id="1249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41080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0.38379</cdr:x>
      <cdr:y>0.823</cdr:y>
    </cdr:from>
    <cdr:to>
      <cdr:x>0.3858</cdr:x>
      <cdr:y>0.85781</cdr:y>
    </cdr:to>
    <cdr:sp macro="" textlink="">
      <cdr:nvSpPr>
        <cdr:cNvPr id="1249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4965" y="461721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0.83973</cdr:x>
      <cdr:y>0.8215</cdr:y>
    </cdr:from>
    <cdr:to>
      <cdr:x>0.84174</cdr:x>
      <cdr:y>0.85631</cdr:y>
    </cdr:to>
    <cdr:sp macro="" textlink="">
      <cdr:nvSpPr>
        <cdr:cNvPr id="1249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4480" y="460880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0.34371</cdr:x>
      <cdr:y>0.8445</cdr:y>
    </cdr:from>
    <cdr:to>
      <cdr:x>0.34572</cdr:x>
      <cdr:y>0.88025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56590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0.3665</cdr:x>
      <cdr:y>0.8445</cdr:y>
    </cdr:from>
    <cdr:to>
      <cdr:x>0.36851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82322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0.38829</cdr:x>
      <cdr:y>0.8445</cdr:y>
    </cdr:from>
    <cdr:to>
      <cdr:x>0.3903</cdr:x>
      <cdr:y>0.88025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60294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0.847</cdr:x>
      <cdr:y>0.8445</cdr:y>
    </cdr:from>
    <cdr:to>
      <cdr:x>0.84901</cdr:x>
      <cdr:y>0.87933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0147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0.35633</cdr:x>
      <cdr:y>0.80744</cdr:y>
    </cdr:from>
    <cdr:to>
      <cdr:x>0.35834</cdr:x>
      <cdr:y>0.84277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0.33717</cdr:x>
      <cdr:y>0.80744</cdr:y>
    </cdr:from>
    <cdr:to>
      <cdr:x>0.33918</cdr:x>
      <cdr:y>0.84225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05563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43EF82B-B70C-1AE6-1607-5D2A7C58D4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E341522-960C-3C7F-C2E1-8FD5EE40C2E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33C29C-26E4-BD9C-76B7-3182B38426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0.33895</cdr:x>
      <cdr:y>0.82275</cdr:y>
    </cdr:from>
    <cdr:to>
      <cdr:x>0.34096</cdr:x>
      <cdr:y>0.85807</cdr:y>
    </cdr:to>
    <cdr:sp macro="" textlink="">
      <cdr:nvSpPr>
        <cdr:cNvPr id="13005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38132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0.36049</cdr:x>
      <cdr:y>0.82275</cdr:y>
    </cdr:from>
    <cdr:to>
      <cdr:x>0.3625</cdr:x>
      <cdr:y>0.85807</cdr:y>
    </cdr:to>
    <cdr:sp macro="" textlink="">
      <cdr:nvSpPr>
        <cdr:cNvPr id="13005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33944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0.38329</cdr:x>
      <cdr:y>0.82275</cdr:y>
    </cdr:from>
    <cdr:to>
      <cdr:x>0.3853</cdr:x>
      <cdr:y>0.85807</cdr:y>
    </cdr:to>
    <cdr:sp macro="" textlink="">
      <cdr:nvSpPr>
        <cdr:cNvPr id="13005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3643" y="4614245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0.2375</cdr:x>
      <cdr:y>0.821</cdr:y>
    </cdr:from>
    <cdr:to>
      <cdr:x>0.252</cdr:x>
      <cdr:y>0.85025</cdr:y>
    </cdr:to>
    <cdr:sp macro="" textlink="">
      <cdr:nvSpPr>
        <cdr:cNvPr id="13006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898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</cdr:x>
      <cdr:y>0.821</cdr:y>
    </cdr:from>
    <cdr:to>
      <cdr:x>0.272</cdr:x>
      <cdr:y>0.85025</cdr:y>
    </cdr:to>
    <cdr:sp macro="" textlink="">
      <cdr:nvSpPr>
        <cdr:cNvPr id="13006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8965" y="4617777"/>
          <a:ext cx="133831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0.27625</cdr:x>
      <cdr:y>0.8215</cdr:y>
    </cdr:from>
    <cdr:to>
      <cdr:x>0.2925</cdr:x>
      <cdr:y>0.85075</cdr:y>
    </cdr:to>
    <cdr:sp macro="" textlink="">
      <cdr:nvSpPr>
        <cdr:cNvPr id="13006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3586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0.2965</cdr:x>
      <cdr:y>0.8215</cdr:y>
    </cdr:from>
    <cdr:to>
      <cdr:x>0.31075</cdr:x>
      <cdr:y>0.85075</cdr:y>
    </cdr:to>
    <cdr:sp macro="" textlink="">
      <cdr:nvSpPr>
        <cdr:cNvPr id="13006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5847" y="4621978"/>
          <a:ext cx="140753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0.31825</cdr:x>
      <cdr:y>0.821</cdr:y>
    </cdr:from>
    <cdr:to>
      <cdr:x>0.33375</cdr:x>
      <cdr:y>0.85025</cdr:y>
    </cdr:to>
    <cdr:sp macro="" textlink="">
      <cdr:nvSpPr>
        <cdr:cNvPr id="13006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3515" y="4617777"/>
          <a:ext cx="136139" cy="15962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0.3178</cdr:x>
      <cdr:y>0.80952</cdr:y>
    </cdr:from>
    <cdr:to>
      <cdr:x>0.39175</cdr:x>
      <cdr:y>0.85242</cdr:y>
    </cdr:to>
    <cdr:sp macro="" textlink="">
      <cdr:nvSpPr>
        <cdr:cNvPr id="3585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13337" y="4549254"/>
          <a:ext cx="683417" cy="241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0.847</cdr:y>
    </cdr:from>
    <cdr:to>
      <cdr:x>0.36575</cdr:x>
      <cdr:y>0.87925</cdr:y>
    </cdr:to>
    <cdr:sp macro="" textlink="">
      <cdr:nvSpPr>
        <cdr:cNvPr id="1218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1181" y="4759195"/>
          <a:ext cx="20074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0.36575</cdr:x>
      <cdr:y>0.847</cdr:y>
    </cdr:from>
    <cdr:to>
      <cdr:x>0.38375</cdr:x>
      <cdr:y>0.87925</cdr:y>
    </cdr:to>
    <cdr:sp macro="" textlink="">
      <cdr:nvSpPr>
        <cdr:cNvPr id="1218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64235" y="4759195"/>
          <a:ext cx="161520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0.3845</cdr:x>
      <cdr:y>0.84525</cdr:y>
    </cdr:from>
    <cdr:to>
      <cdr:x>0.4025</cdr:x>
      <cdr:y>0.878</cdr:y>
    </cdr:to>
    <cdr:sp macro="" textlink="">
      <cdr:nvSpPr>
        <cdr:cNvPr id="1218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30370" y="4754994"/>
          <a:ext cx="170750" cy="1806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</cdr:x>
      <cdr:y>0</cdr:y>
    </cdr:from>
    <cdr:to>
      <cdr:x>0.01129</cdr:x>
      <cdr:y>0.0304</cdr:y>
    </cdr:to>
    <cdr:sp macro="" textlink="">
      <cdr:nvSpPr>
        <cdr:cNvPr id="121865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104003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X</a:t>
          </a:r>
        </a:p>
      </cdr:txBody>
    </cdr:sp>
  </cdr:relSizeAnchor>
  <cdr:relSizeAnchor xmlns:cdr="http://schemas.openxmlformats.org/drawingml/2006/chartDrawing">
    <cdr:from>
      <cdr:x>0.2365</cdr:x>
      <cdr:y>0.84425</cdr:y>
    </cdr:from>
    <cdr:to>
      <cdr:x>0.2575</cdr:x>
      <cdr:y>0.87475</cdr:y>
    </cdr:to>
    <cdr:sp macro="" textlink="">
      <cdr:nvSpPr>
        <cdr:cNvPr id="121866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9756" y="4746593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0.2575</cdr:x>
      <cdr:y>0.847</cdr:y>
    </cdr:from>
    <cdr:to>
      <cdr:x>0.27875</cdr:x>
      <cdr:y>0.877</cdr:y>
    </cdr:to>
    <cdr:sp macro="" textlink="">
      <cdr:nvSpPr>
        <cdr:cNvPr id="121867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62810" y="4759195"/>
          <a:ext cx="189209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0.2765</cdr:x>
      <cdr:y>0.84525</cdr:y>
    </cdr:from>
    <cdr:to>
      <cdr:x>0.29725</cdr:x>
      <cdr:y>0.876</cdr:y>
    </cdr:to>
    <cdr:sp macro="" textlink="">
      <cdr:nvSpPr>
        <cdr:cNvPr id="121868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28945" y="4754994"/>
          <a:ext cx="196131" cy="1666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0.29725</cdr:x>
      <cdr:y>0.847</cdr:y>
    </cdr:from>
    <cdr:to>
      <cdr:x>0.3195</cdr:x>
      <cdr:y>0.877</cdr:y>
    </cdr:to>
    <cdr:sp macro="" textlink="">
      <cdr:nvSpPr>
        <cdr:cNvPr id="12186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25076" y="4759195"/>
          <a:ext cx="203054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0.3195</cdr:x>
      <cdr:y>0.847</cdr:y>
    </cdr:from>
    <cdr:to>
      <cdr:x>0.339</cdr:x>
      <cdr:y>0.877</cdr:y>
    </cdr:to>
    <cdr:sp macro="" textlink="">
      <cdr:nvSpPr>
        <cdr:cNvPr id="121870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28130" y="4759195"/>
          <a:ext cx="179980" cy="16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0.35708</cdr:x>
      <cdr:y>0.80719</cdr:y>
    </cdr:from>
    <cdr:to>
      <cdr:x>0.35909</cdr:x>
      <cdr:y>0.84252</cdr:y>
    </cdr:to>
    <cdr:sp macro="" textlink="">
      <cdr:nvSpPr>
        <cdr:cNvPr id="4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4880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0.80064</cdr:x>
      <cdr:y>0.80004</cdr:y>
    </cdr:from>
    <cdr:to>
      <cdr:x>0.82661</cdr:x>
      <cdr:y>0.83485</cdr:y>
    </cdr:to>
    <cdr:sp macro="" textlink="">
      <cdr:nvSpPr>
        <cdr:cNvPr id="5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4435" y="4488404"/>
          <a:ext cx="23920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0.33942</cdr:x>
      <cdr:y>0.80719</cdr:y>
    </cdr:from>
    <cdr:to>
      <cdr:x>0.34143</cdr:x>
      <cdr:y>0.84252</cdr:y>
    </cdr:to>
    <cdr:sp macro="" textlink="">
      <cdr:nvSpPr>
        <cdr:cNvPr id="6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2455" y="45297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0.21242</cdr:x>
      <cdr:y>0.79708</cdr:y>
    </cdr:from>
    <cdr:to>
      <cdr:x>0.45767</cdr:x>
      <cdr:y>0.82522</cdr:y>
    </cdr:to>
    <cdr:sp macro="" textlink="">
      <cdr:nvSpPr>
        <cdr:cNvPr id="1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71359" y="4831804"/>
          <a:ext cx="2276037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67.xml><?xml version="1.0" encoding="utf-8"?>
<xdr:wsDr xmlns:xdr="http://schemas.openxmlformats.org/drawingml/2006/spreadsheetDrawing" xmlns:a="http://schemas.openxmlformats.org/drawingml/2006/main">
  <xdr:absoluteAnchor>
    <xdr:pos x="0" y="0"/>
    <xdr:ext cx="9280478" cy="6061881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300E79E-D507-CB19-6213-09FDB99D5D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8.xml><?xml version="1.0" encoding="utf-8"?>
<c:userShapes xmlns:c="http://schemas.openxmlformats.org/drawingml/2006/chart">
  <cdr:relSizeAnchor xmlns:cdr="http://schemas.openxmlformats.org/drawingml/2006/chartDrawing">
    <cdr:from>
      <cdr:x>0.34196</cdr:x>
      <cdr:y>0.8445</cdr:y>
    </cdr:from>
    <cdr:to>
      <cdr:x>0.34397</cdr:x>
      <cdr:y>0.88033</cdr:y>
    </cdr:to>
    <cdr:sp macro="" textlink="">
      <cdr:nvSpPr>
        <cdr:cNvPr id="11470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65816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0.365</cdr:x>
      <cdr:y>0.8445</cdr:y>
    </cdr:from>
    <cdr:to>
      <cdr:x>0.36701</cdr:x>
      <cdr:y>0.88033</cdr:y>
    </cdr:to>
    <cdr:sp macro="" textlink="">
      <cdr:nvSpPr>
        <cdr:cNvPr id="11470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7542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0.38679</cdr:x>
      <cdr:y>0.8445</cdr:y>
    </cdr:from>
    <cdr:to>
      <cdr:x>0.3888</cdr:x>
      <cdr:y>0.88033</cdr:y>
    </cdr:to>
    <cdr:sp macro="" textlink="">
      <cdr:nvSpPr>
        <cdr:cNvPr id="114703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75834" y="473622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0.84475</cdr:x>
      <cdr:y>0.8445</cdr:y>
    </cdr:from>
    <cdr:to>
      <cdr:x>0.84676</cdr:x>
      <cdr:y>0.88025</cdr:y>
    </cdr:to>
    <cdr:sp macro="" textlink="">
      <cdr:nvSpPr>
        <cdr:cNvPr id="114704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96836" y="4757118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</cdr:x>
      <cdr:y>0.83625</cdr:y>
    </cdr:from>
    <cdr:to>
      <cdr:x>0.35825</cdr:x>
      <cdr:y>0.877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0.35508</cdr:x>
      <cdr:y>0.80744</cdr:y>
    </cdr:from>
    <cdr:to>
      <cdr:x>0.35709</cdr:x>
      <cdr:y>0.84225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0526" y="4529920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0.33642</cdr:x>
      <cdr:y>0.80744</cdr:y>
    </cdr:from>
    <cdr:to>
      <cdr:x>0.33843</cdr:x>
      <cdr:y>0.84277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4863" y="453118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8E3900D-4C9D-4B3A-805B-9A0DF1A9F16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0.2325</cdr:x>
      <cdr:y>0.85</cdr:y>
    </cdr:from>
    <cdr:to>
      <cdr:x>0.2645</cdr:x>
      <cdr:y>0.90875</cdr:y>
    </cdr:to>
    <cdr:sp macro="" textlink="">
      <cdr:nvSpPr>
        <cdr:cNvPr id="1844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95148" y="4770396"/>
          <a:ext cx="295351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0.24575</cdr:x>
      <cdr:y>0.8515</cdr:y>
    </cdr:from>
    <cdr:to>
      <cdr:x>0.2835</cdr:x>
      <cdr:y>0.8905</cdr:y>
    </cdr:to>
    <cdr:sp macro="" textlink="">
      <cdr:nvSpPr>
        <cdr:cNvPr id="1844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0516" y="4774597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0.26725</cdr:x>
      <cdr:y>0.85</cdr:y>
    </cdr:from>
    <cdr:to>
      <cdr:x>0.30275</cdr:x>
      <cdr:y>0.88975</cdr:y>
    </cdr:to>
    <cdr:sp macro="" textlink="">
      <cdr:nvSpPr>
        <cdr:cNvPr id="1844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52799" y="4770396"/>
          <a:ext cx="323041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0.295</cdr:x>
      <cdr:y>0.84975</cdr:y>
    </cdr:from>
    <cdr:to>
      <cdr:x>0.3265</cdr:x>
      <cdr:y>0.88875</cdr:y>
    </cdr:to>
    <cdr:sp macro="" textlink="">
      <cdr:nvSpPr>
        <cdr:cNvPr id="1844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88157" y="4770396"/>
          <a:ext cx="295352" cy="2184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0.8515</cdr:y>
    </cdr:from>
    <cdr:to>
      <cdr:x>0.33575</cdr:x>
      <cdr:y>0.88375</cdr:y>
    </cdr:to>
    <cdr:sp macro="" textlink="">
      <cdr:nvSpPr>
        <cdr:cNvPr id="1844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0444" y="4774597"/>
          <a:ext cx="219206" cy="1806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0.3335</cdr:x>
      <cdr:y>0.84975</cdr:y>
    </cdr:from>
    <cdr:to>
      <cdr:x>0.356</cdr:x>
      <cdr:y>0.88</cdr:y>
    </cdr:to>
    <cdr:sp macro="" textlink="">
      <cdr:nvSpPr>
        <cdr:cNvPr id="18446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1961" y="4770396"/>
          <a:ext cx="209977" cy="1708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0.35925</cdr:x>
      <cdr:y>0.85525</cdr:y>
    </cdr:from>
    <cdr:to>
      <cdr:x>0.36126</cdr:x>
      <cdr:y>0.89012</cdr:y>
    </cdr:to>
    <cdr:sp macro="" textlink="">
      <cdr:nvSpPr>
        <cdr:cNvPr id="18447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02027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0.37325</cdr:x>
      <cdr:y>0.85525</cdr:y>
    </cdr:from>
    <cdr:to>
      <cdr:x>0.37526</cdr:x>
      <cdr:y>0.89012</cdr:y>
    </cdr:to>
    <cdr:sp macro="" textlink="">
      <cdr:nvSpPr>
        <cdr:cNvPr id="18448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0976" y="479559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0.12975</cdr:x>
      <cdr:y>0.8495</cdr:y>
    </cdr:from>
    <cdr:to>
      <cdr:x>0.13176</cdr:x>
      <cdr:y>0.88508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4852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0.11557</cdr:x>
      <cdr:y>0.8006</cdr:y>
    </cdr:from>
    <cdr:to>
      <cdr:x>0.16257</cdr:x>
      <cdr:y>0.83668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6733" y="4494227"/>
          <a:ext cx="42997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</cdr:x>
      <cdr:y>0.84925</cdr:y>
    </cdr:from>
    <cdr:to>
      <cdr:x>0.34201</cdr:x>
      <cdr:y>0.88408</cdr:y>
    </cdr:to>
    <cdr:sp macro="" textlink="">
      <cdr:nvSpPr>
        <cdr:cNvPr id="3380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7096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0.35675</cdr:x>
      <cdr:y>0.84925</cdr:y>
    </cdr:from>
    <cdr:to>
      <cdr:x>0.35876</cdr:x>
      <cdr:y>0.88412</cdr:y>
    </cdr:to>
    <cdr:sp macro="" textlink="">
      <cdr:nvSpPr>
        <cdr:cNvPr id="3380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72092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0.3815</cdr:x>
      <cdr:y>0.84925</cdr:y>
    </cdr:from>
    <cdr:to>
      <cdr:x>0.38351</cdr:x>
      <cdr:y>0.88412</cdr:y>
    </cdr:to>
    <cdr:sp macro="" textlink="">
      <cdr:nvSpPr>
        <cdr:cNvPr id="3380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00057" y="47675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0.84025</cdr:x>
      <cdr:y>0.84925</cdr:y>
    </cdr:from>
    <cdr:to>
      <cdr:x>0.84226</cdr:x>
      <cdr:y>0.88408</cdr:y>
    </cdr:to>
    <cdr:sp macro="" textlink="">
      <cdr:nvSpPr>
        <cdr:cNvPr id="3380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8065" y="476286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3687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0.32233</cdr:x>
      <cdr:y>0.80898</cdr:y>
    </cdr:from>
    <cdr:to>
      <cdr:x>0.56883</cdr:x>
      <cdr:y>0.84381</cdr:y>
    </cdr:to>
    <cdr:sp macro="" textlink="">
      <cdr:nvSpPr>
        <cdr:cNvPr id="3687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64579" y="4537019"/>
          <a:ext cx="2267144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3687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3687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0.34985</cdr:x>
      <cdr:y>0.8265</cdr:y>
    </cdr:from>
    <cdr:to>
      <cdr:x>0.35836</cdr:x>
      <cdr:y>0.86257</cdr:y>
    </cdr:to>
    <cdr:sp macro="" textlink="">
      <cdr:nvSpPr>
        <cdr:cNvPr id="3585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4587" y="4633874"/>
          <a:ext cx="75970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3585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0.2565</cdr:x>
      <cdr:y>0.864</cdr:y>
    </cdr:from>
    <cdr:to>
      <cdr:x>0.2655</cdr:x>
      <cdr:y>0.90475</cdr:y>
    </cdr:to>
    <cdr:sp macro="" textlink="">
      <cdr:nvSpPr>
        <cdr:cNvPr id="20493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5891" y="4844606"/>
          <a:ext cx="85375" cy="2282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0.24125</cdr:x>
      <cdr:y>0.838</cdr:y>
    </cdr:from>
    <cdr:to>
      <cdr:x>0.2755</cdr:x>
      <cdr:y>0.90875</cdr:y>
    </cdr:to>
    <cdr:sp macro="" textlink="">
      <cdr:nvSpPr>
        <cdr:cNvPr id="2049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90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0.24125</cdr:x>
      <cdr:y>0.838</cdr:y>
    </cdr:from>
    <cdr:to>
      <cdr:x>0.2755</cdr:x>
      <cdr:y>0.90525</cdr:y>
    </cdr:to>
    <cdr:sp macro="" textlink="">
      <cdr:nvSpPr>
        <cdr:cNvPr id="20495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98982" y="4703188"/>
          <a:ext cx="323040" cy="371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0.23275</cdr:x>
      <cdr:y>0.84925</cdr:y>
    </cdr:from>
    <cdr:to>
      <cdr:x>0.267</cdr:x>
      <cdr:y>0.9025</cdr:y>
    </cdr:to>
    <cdr:sp macro="" textlink="">
      <cdr:nvSpPr>
        <cdr:cNvPr id="20496" name="Text Box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02070" y="4761995"/>
          <a:ext cx="323040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  <cdr:relSizeAnchor xmlns:cdr="http://schemas.openxmlformats.org/drawingml/2006/chartDrawing">
    <cdr:from>
      <cdr:x>0.25825</cdr:x>
      <cdr:y>0.84925</cdr:y>
    </cdr:from>
    <cdr:to>
      <cdr:x>0.28975</cdr:x>
      <cdr:y>0.88825</cdr:y>
    </cdr:to>
    <cdr:sp macro="" textlink="">
      <cdr:nvSpPr>
        <cdr:cNvPr id="20497" name="Text Box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42043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0.27175</cdr:x>
      <cdr:y>0.84925</cdr:y>
    </cdr:from>
    <cdr:to>
      <cdr:x>0.30825</cdr:x>
      <cdr:y>0.8895</cdr:y>
    </cdr:to>
    <cdr:sp macro="" textlink="">
      <cdr:nvSpPr>
        <cdr:cNvPr id="20498" name="Text Box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82796" y="4766196"/>
          <a:ext cx="343807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0.29275</cdr:x>
      <cdr:y>0.849</cdr:y>
    </cdr:from>
    <cdr:to>
      <cdr:x>0.329</cdr:x>
      <cdr:y>0.90175</cdr:y>
    </cdr:to>
    <cdr:sp macro="" textlink="">
      <cdr:nvSpPr>
        <cdr:cNvPr id="20500" name="Text Box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78928" y="4766196"/>
          <a:ext cx="343807" cy="2954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</a:t>
          </a:r>
        </a:p>
      </cdr:txBody>
    </cdr:sp>
  </cdr:relSizeAnchor>
  <cdr:relSizeAnchor xmlns:cdr="http://schemas.openxmlformats.org/drawingml/2006/chartDrawing">
    <cdr:from>
      <cdr:x>0.309</cdr:x>
      <cdr:y>0.84825</cdr:y>
    </cdr:from>
    <cdr:to>
      <cdr:x>0.34</cdr:x>
      <cdr:y>0.9045</cdr:y>
    </cdr:to>
    <cdr:sp macro="" textlink="">
      <cdr:nvSpPr>
        <cdr:cNvPr id="20501" name="Text Box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28911" y="4761995"/>
          <a:ext cx="286121" cy="313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0.34525</cdr:x>
      <cdr:y>0.8515</cdr:y>
    </cdr:from>
    <cdr:to>
      <cdr:x>0.34726</cdr:x>
      <cdr:y>0.88632</cdr:y>
    </cdr:to>
    <cdr:sp macro="" textlink="">
      <cdr:nvSpPr>
        <cdr:cNvPr id="20502" name="Text Box 2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75382" y="4775484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0.37375</cdr:x>
      <cdr:y>0.84825</cdr:y>
    </cdr:from>
    <cdr:to>
      <cdr:x>0.40575</cdr:x>
      <cdr:y>0.88725</cdr:y>
    </cdr:to>
    <cdr:sp macro="" textlink="">
      <cdr:nvSpPr>
        <cdr:cNvPr id="20504" name="Text Box 2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5765" y="4761995"/>
          <a:ext cx="295351" cy="2184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0.3935</cdr:x>
      <cdr:y>0.82925</cdr:y>
    </cdr:from>
    <cdr:to>
      <cdr:x>0.39551</cdr:x>
      <cdr:y>0.86406</cdr:y>
    </cdr:to>
    <cdr:sp macro="" textlink="">
      <cdr:nvSpPr>
        <cdr:cNvPr id="2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2440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0.20954</cdr:x>
      <cdr:y>0.58418</cdr:y>
    </cdr:from>
    <cdr:to>
      <cdr:x>0.45454</cdr:x>
      <cdr:y>0.83888</cdr:y>
    </cdr:to>
    <cdr:sp macro="" textlink="">
      <cdr:nvSpPr>
        <cdr:cNvPr id="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7949" y="3275463"/>
          <a:ext cx="2254213" cy="14280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sv-SE" sz="1000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0.312</cdr:x>
      <cdr:y>0.82925</cdr:y>
    </cdr:from>
    <cdr:to>
      <cdr:x>0.31401</cdr:x>
      <cdr:y>0.86406</cdr:y>
    </cdr:to>
    <cdr:sp macro="" textlink="">
      <cdr:nvSpPr>
        <cdr:cNvPr id="4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73731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0.354</cdr:x>
      <cdr:y>0.82925</cdr:y>
    </cdr:from>
    <cdr:to>
      <cdr:x>0.35601</cdr:x>
      <cdr:y>0.86406</cdr:y>
    </cdr:to>
    <cdr:sp macro="" textlink="">
      <cdr:nvSpPr>
        <cdr:cNvPr id="5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60579" y="4652279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0.35685</cdr:x>
      <cdr:y>0.80619</cdr:y>
    </cdr:from>
    <cdr:to>
      <cdr:x>0.35886</cdr:x>
      <cdr:y>0.84102</cdr:y>
    </cdr:to>
    <cdr:sp macro="" textlink="">
      <cdr:nvSpPr>
        <cdr:cNvPr id="6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071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0.84017</cdr:x>
      <cdr:y>0.81294</cdr:y>
    </cdr:from>
    <cdr:to>
      <cdr:x>0.86564</cdr:x>
      <cdr:y>0.84777</cdr:y>
    </cdr:to>
    <cdr:sp macro="" textlink="">
      <cdr:nvSpPr>
        <cdr:cNvPr id="7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7329" y="4559228"/>
          <a:ext cx="234256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0.34247</cdr:x>
      <cdr:y>0.80619</cdr:y>
    </cdr:from>
    <cdr:to>
      <cdr:x>0.34448</cdr:x>
      <cdr:y>0.84102</cdr:y>
    </cdr:to>
    <cdr:sp macro="" textlink="">
      <cdr:nvSpPr>
        <cdr:cNvPr id="8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813" y="4521372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0.348</cdr:x>
      <cdr:y>0.838</cdr:y>
    </cdr:from>
    <cdr:to>
      <cdr:x>0.3585</cdr:x>
      <cdr:y>0.87875</cdr:y>
    </cdr:to>
    <cdr:sp macro="" textlink="">
      <cdr:nvSpPr>
        <cdr:cNvPr id="35849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4252" y="4698987"/>
          <a:ext cx="85375" cy="2282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0.33571</cdr:x>
      <cdr:y>0.82069</cdr:y>
    </cdr:from>
    <cdr:to>
      <cdr:x>0.36446</cdr:x>
      <cdr:y>0.87894</cdr:y>
    </cdr:to>
    <cdr:sp macro="" textlink="">
      <cdr:nvSpPr>
        <cdr:cNvPr id="35851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98508" y="4603448"/>
          <a:ext cx="267662" cy="3234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sv-SE" sz="1000" b="0" i="0" strike="noStrike">
              <a:solidFill>
                <a:srgbClr val="000000"/>
              </a:solidFill>
              <a:latin typeface="Arial"/>
              <a:cs typeface="Arial"/>
            </a:rPr>
            <a:t>                </a:t>
          </a:r>
        </a:p>
      </cdr:txBody>
    </cdr:sp>
  </cdr:relSizeAnchor>
  <cdr:relSizeAnchor xmlns:cdr="http://schemas.openxmlformats.org/drawingml/2006/chartDrawing">
    <cdr:from>
      <cdr:x>0.35858</cdr:x>
      <cdr:y>0.80919</cdr:y>
    </cdr:from>
    <cdr:to>
      <cdr:x>0.36059</cdr:x>
      <cdr:y>0.84401</cdr:y>
    </cdr:to>
    <cdr:sp macro="" textlink="">
      <cdr:nvSpPr>
        <cdr:cNvPr id="9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7982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0.80164</cdr:x>
      <cdr:y>0.80329</cdr:y>
    </cdr:from>
    <cdr:to>
      <cdr:x>0.82736</cdr:x>
      <cdr:y>0.83811</cdr:y>
    </cdr:to>
    <cdr:sp macro="" textlink="">
      <cdr:nvSpPr>
        <cdr:cNvPr id="35854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72956" y="4505107"/>
          <a:ext cx="236555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0.34242</cdr:x>
      <cdr:y>0.80919</cdr:y>
    </cdr:from>
    <cdr:to>
      <cdr:x>0.34443</cdr:x>
      <cdr:y>0.84401</cdr:y>
    </cdr:to>
    <cdr:sp macro="" textlink="">
      <cdr:nvSpPr>
        <cdr:cNvPr id="10" name="Text Box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49353" y="4538196"/>
          <a:ext cx="18531" cy="19531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endParaRPr lang="sv-SE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00866" cy="560695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05CEF30-068D-4480-88E2-42CB969805F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8" tint="-0.249977111117893"/>
  </sheetPr>
  <dimension ref="A1:CR70"/>
  <sheetViews>
    <sheetView tabSelected="1" zoomScale="110" zoomScaleNormal="110" workbookViewId="0">
      <pane ySplit="2" topLeftCell="A39" activePane="bottomLeft" state="frozenSplit"/>
      <selection pane="bottomLeft" activeCell="CP59" sqref="CP59:CR59"/>
    </sheetView>
  </sheetViews>
  <sheetFormatPr defaultRowHeight="13.2" x14ac:dyDescent="0.25"/>
  <cols>
    <col min="1" max="1" width="8.33203125" style="2" bestFit="1" customWidth="1"/>
    <col min="2" max="2" width="7.33203125" style="2" bestFit="1" customWidth="1"/>
    <col min="3" max="3" width="6.33203125" style="2" bestFit="1" customWidth="1"/>
    <col min="4" max="4" width="8.33203125" style="2" bestFit="1" customWidth="1"/>
    <col min="5" max="5" width="7.33203125" style="2" bestFit="1" customWidth="1"/>
    <col min="6" max="6" width="6.33203125" style="2" bestFit="1" customWidth="1"/>
    <col min="7" max="7" width="8.33203125" style="2" bestFit="1" customWidth="1"/>
    <col min="8" max="8" width="7.33203125" style="2" bestFit="1" customWidth="1"/>
    <col min="9" max="9" width="6.33203125" style="2" bestFit="1" customWidth="1"/>
    <col min="10" max="10" width="8.33203125" style="2" bestFit="1" customWidth="1"/>
    <col min="11" max="11" width="7.33203125" style="2" bestFit="1" customWidth="1"/>
    <col min="12" max="12" width="6.33203125" style="2" bestFit="1" customWidth="1"/>
    <col min="13" max="13" width="8.33203125" style="2" bestFit="1" customWidth="1"/>
    <col min="14" max="14" width="7.33203125" style="2" bestFit="1" customWidth="1"/>
    <col min="15" max="15" width="6.33203125" style="2" bestFit="1" customWidth="1"/>
    <col min="16" max="16" width="8.33203125" style="2" bestFit="1" customWidth="1"/>
    <col min="17" max="17" width="7.33203125" style="2" bestFit="1" customWidth="1"/>
    <col min="18" max="18" width="6.33203125" style="2" bestFit="1" customWidth="1"/>
    <col min="19" max="19" width="8.33203125" style="2" bestFit="1" customWidth="1"/>
    <col min="20" max="20" width="7.33203125" style="2" bestFit="1" customWidth="1"/>
    <col min="21" max="21" width="6.33203125" style="2" bestFit="1" customWidth="1"/>
    <col min="22" max="22" width="8.33203125" style="2" bestFit="1" customWidth="1"/>
    <col min="23" max="23" width="7.33203125" style="2" bestFit="1" customWidth="1"/>
    <col min="24" max="24" width="6.33203125" style="2" bestFit="1" customWidth="1"/>
    <col min="25" max="25" width="8.33203125" style="2" bestFit="1" customWidth="1"/>
    <col min="26" max="26" width="7.33203125" style="2" bestFit="1" customWidth="1"/>
    <col min="27" max="27" width="6.33203125" style="2" bestFit="1" customWidth="1"/>
    <col min="28" max="28" width="8.33203125" style="2" bestFit="1" customWidth="1"/>
    <col min="29" max="29" width="7.33203125" style="2" bestFit="1" customWidth="1"/>
    <col min="30" max="30" width="6.33203125" style="2" bestFit="1" customWidth="1"/>
    <col min="31" max="31" width="8.33203125" style="2" bestFit="1" customWidth="1"/>
    <col min="32" max="32" width="7.33203125" style="2" bestFit="1" customWidth="1"/>
    <col min="33" max="33" width="6.33203125" style="2" bestFit="1" customWidth="1"/>
    <col min="34" max="34" width="8.33203125" style="2" bestFit="1" customWidth="1"/>
    <col min="35" max="35" width="7.33203125" style="2" bestFit="1" customWidth="1"/>
    <col min="36" max="36" width="6.33203125" style="2" bestFit="1" customWidth="1"/>
    <col min="37" max="37" width="8.33203125" style="2" bestFit="1" customWidth="1"/>
    <col min="38" max="38" width="7.33203125" style="2" bestFit="1" customWidth="1"/>
    <col min="39" max="39" width="6.33203125" style="2" bestFit="1" customWidth="1"/>
    <col min="40" max="40" width="8.33203125" style="2" bestFit="1" customWidth="1"/>
    <col min="41" max="41" width="7.33203125" style="2" bestFit="1" customWidth="1"/>
    <col min="42" max="42" width="6.33203125" style="2" bestFit="1" customWidth="1"/>
    <col min="43" max="43" width="8.33203125" style="2" bestFit="1" customWidth="1"/>
    <col min="44" max="44" width="7.33203125" style="2" bestFit="1" customWidth="1"/>
    <col min="45" max="45" width="6.33203125" style="2" bestFit="1" customWidth="1"/>
    <col min="46" max="46" width="8.33203125" style="2" bestFit="1" customWidth="1"/>
    <col min="47" max="47" width="7.33203125" style="2" bestFit="1" customWidth="1"/>
    <col min="48" max="48" width="6.33203125" style="2" bestFit="1" customWidth="1"/>
    <col min="49" max="49" width="8.33203125" style="2" bestFit="1" customWidth="1"/>
    <col min="50" max="50" width="7.33203125" style="2" bestFit="1" customWidth="1"/>
    <col min="51" max="51" width="6.33203125" style="2" bestFit="1" customWidth="1"/>
    <col min="52" max="52" width="8.33203125" style="2" bestFit="1" customWidth="1"/>
    <col min="53" max="53" width="7.33203125" style="2" bestFit="1" customWidth="1"/>
    <col min="54" max="54" width="6.33203125" style="2" bestFit="1" customWidth="1"/>
    <col min="55" max="55" width="8.33203125" style="2" bestFit="1" customWidth="1"/>
    <col min="56" max="56" width="7.33203125" style="2" bestFit="1" customWidth="1"/>
    <col min="57" max="57" width="6.33203125" style="2" bestFit="1" customWidth="1"/>
    <col min="58" max="58" width="8.33203125" style="2" bestFit="1" customWidth="1"/>
    <col min="59" max="59" width="7.33203125" style="2" bestFit="1" customWidth="1"/>
    <col min="60" max="60" width="6.33203125" style="2" bestFit="1" customWidth="1"/>
    <col min="61" max="61" width="8.33203125" style="2" bestFit="1" customWidth="1"/>
    <col min="62" max="62" width="7.33203125" style="2" bestFit="1" customWidth="1"/>
    <col min="63" max="63" width="6.33203125" style="2" bestFit="1" customWidth="1"/>
    <col min="64" max="64" width="8.33203125" style="2" bestFit="1" customWidth="1"/>
    <col min="65" max="65" width="7.33203125" style="2" bestFit="1" customWidth="1"/>
    <col min="66" max="66" width="6.33203125" style="2" bestFit="1" customWidth="1"/>
    <col min="67" max="67" width="8.33203125" style="2" bestFit="1" customWidth="1"/>
    <col min="68" max="68" width="7.33203125" style="2" bestFit="1" customWidth="1"/>
    <col min="69" max="69" width="6.33203125" style="2" bestFit="1" customWidth="1"/>
    <col min="70" max="70" width="8.33203125" style="2" bestFit="1" customWidth="1"/>
    <col min="71" max="71" width="7.33203125" style="2" bestFit="1" customWidth="1"/>
    <col min="72" max="72" width="6.33203125" style="2" bestFit="1" customWidth="1"/>
    <col min="73" max="73" width="9.88671875" style="2" bestFit="1" customWidth="1"/>
    <col min="74" max="74" width="7.33203125" style="2" bestFit="1" customWidth="1"/>
    <col min="75" max="75" width="6.33203125" style="2" bestFit="1" customWidth="1"/>
    <col min="76" max="76" width="6.33203125" style="2" customWidth="1"/>
    <col min="77" max="77" width="9.88671875" style="2" bestFit="1" customWidth="1"/>
    <col min="78" max="78" width="7.33203125" style="2" bestFit="1" customWidth="1"/>
    <col min="79" max="79" width="6.33203125" style="2" bestFit="1" customWidth="1"/>
    <col min="80" max="80" width="6.33203125" style="2" customWidth="1"/>
    <col min="81" max="81" width="9.88671875" style="2" bestFit="1" customWidth="1"/>
    <col min="82" max="82" width="7.33203125" style="2" bestFit="1" customWidth="1"/>
    <col min="83" max="83" width="6.33203125" style="2" bestFit="1" customWidth="1"/>
    <col min="84" max="84" width="6.33203125" style="2" customWidth="1"/>
    <col min="85" max="85" width="9.88671875" style="2" bestFit="1" customWidth="1"/>
    <col min="86" max="86" width="7.33203125" style="2" bestFit="1" customWidth="1"/>
    <col min="87" max="87" width="6.33203125" style="2" bestFit="1" customWidth="1"/>
    <col min="88" max="89" width="6.33203125" style="2" customWidth="1"/>
    <col min="90" max="90" width="6.6640625" bestFit="1" customWidth="1"/>
    <col min="91" max="91" width="6" bestFit="1" customWidth="1"/>
    <col min="92" max="93" width="6.33203125" style="2" customWidth="1"/>
    <col min="94" max="94" width="7.44140625" customWidth="1"/>
    <col min="95" max="95" width="7.5546875" customWidth="1"/>
    <col min="96" max="96" width="12.5546875" style="2" bestFit="1" customWidth="1"/>
  </cols>
  <sheetData>
    <row r="1" spans="1:96" s="1" customFormat="1" x14ac:dyDescent="0.25">
      <c r="A1" s="7" t="s">
        <v>4</v>
      </c>
      <c r="B1" s="8" t="s">
        <v>5</v>
      </c>
      <c r="C1" s="8" t="s">
        <v>5</v>
      </c>
      <c r="D1" s="9" t="s">
        <v>4</v>
      </c>
      <c r="E1" s="8" t="s">
        <v>6</v>
      </c>
      <c r="F1" s="10" t="s">
        <v>6</v>
      </c>
      <c r="G1" s="7" t="s">
        <v>7</v>
      </c>
      <c r="H1" s="8" t="s">
        <v>5</v>
      </c>
      <c r="I1" s="8" t="s">
        <v>5</v>
      </c>
      <c r="J1" s="9" t="s">
        <v>7</v>
      </c>
      <c r="K1" s="8" t="s">
        <v>6</v>
      </c>
      <c r="L1" s="10" t="s">
        <v>6</v>
      </c>
      <c r="M1" s="7" t="s">
        <v>8</v>
      </c>
      <c r="N1" s="8" t="s">
        <v>5</v>
      </c>
      <c r="O1" s="8" t="s">
        <v>5</v>
      </c>
      <c r="P1" s="9" t="s">
        <v>8</v>
      </c>
      <c r="Q1" s="8" t="s">
        <v>6</v>
      </c>
      <c r="R1" s="10" t="s">
        <v>6</v>
      </c>
      <c r="S1" s="7" t="s">
        <v>9</v>
      </c>
      <c r="T1" s="8" t="s">
        <v>5</v>
      </c>
      <c r="U1" s="8" t="s">
        <v>5</v>
      </c>
      <c r="V1" s="9" t="s">
        <v>9</v>
      </c>
      <c r="W1" s="8" t="s">
        <v>6</v>
      </c>
      <c r="X1" s="10" t="s">
        <v>6</v>
      </c>
      <c r="Y1" s="7" t="s">
        <v>10</v>
      </c>
      <c r="Z1" s="8" t="s">
        <v>5</v>
      </c>
      <c r="AA1" s="8" t="s">
        <v>5</v>
      </c>
      <c r="AB1" s="9" t="s">
        <v>11</v>
      </c>
      <c r="AC1" s="8" t="s">
        <v>6</v>
      </c>
      <c r="AD1" s="10" t="s">
        <v>6</v>
      </c>
      <c r="AE1" s="7" t="s">
        <v>12</v>
      </c>
      <c r="AF1" s="8" t="s">
        <v>5</v>
      </c>
      <c r="AG1" s="8" t="s">
        <v>5</v>
      </c>
      <c r="AH1" s="9" t="s">
        <v>12</v>
      </c>
      <c r="AI1" s="8" t="s">
        <v>6</v>
      </c>
      <c r="AJ1" s="10" t="s">
        <v>6</v>
      </c>
      <c r="AK1" s="7" t="s">
        <v>13</v>
      </c>
      <c r="AL1" s="8" t="s">
        <v>5</v>
      </c>
      <c r="AM1" s="8" t="s">
        <v>5</v>
      </c>
      <c r="AN1" s="9" t="s">
        <v>13</v>
      </c>
      <c r="AO1" s="8" t="s">
        <v>6</v>
      </c>
      <c r="AP1" s="10" t="s">
        <v>6</v>
      </c>
      <c r="AQ1" s="7" t="s">
        <v>14</v>
      </c>
      <c r="AR1" s="8" t="s">
        <v>5</v>
      </c>
      <c r="AS1" s="8" t="s">
        <v>5</v>
      </c>
      <c r="AT1" s="9" t="s">
        <v>14</v>
      </c>
      <c r="AU1" s="8" t="s">
        <v>6</v>
      </c>
      <c r="AV1" s="10" t="s">
        <v>6</v>
      </c>
      <c r="AW1" s="7" t="s">
        <v>15</v>
      </c>
      <c r="AX1" s="8" t="s">
        <v>5</v>
      </c>
      <c r="AY1" s="8" t="s">
        <v>5</v>
      </c>
      <c r="AZ1" s="9" t="s">
        <v>15</v>
      </c>
      <c r="BA1" s="8" t="s">
        <v>6</v>
      </c>
      <c r="BB1" s="10" t="s">
        <v>6</v>
      </c>
      <c r="BC1" s="7" t="s">
        <v>16</v>
      </c>
      <c r="BD1" s="8" t="s">
        <v>5</v>
      </c>
      <c r="BE1" s="8" t="s">
        <v>5</v>
      </c>
      <c r="BF1" s="9" t="s">
        <v>16</v>
      </c>
      <c r="BG1" s="8" t="s">
        <v>6</v>
      </c>
      <c r="BH1" s="10" t="s">
        <v>6</v>
      </c>
      <c r="BI1" s="7" t="s">
        <v>17</v>
      </c>
      <c r="BJ1" s="8" t="s">
        <v>5</v>
      </c>
      <c r="BK1" s="8" t="s">
        <v>23</v>
      </c>
      <c r="BL1" s="9" t="s">
        <v>17</v>
      </c>
      <c r="BM1" s="8" t="s">
        <v>6</v>
      </c>
      <c r="BN1" s="10" t="s">
        <v>6</v>
      </c>
      <c r="BO1" s="7" t="s">
        <v>18</v>
      </c>
      <c r="BP1" s="8" t="s">
        <v>5</v>
      </c>
      <c r="BQ1" s="8" t="s">
        <v>5</v>
      </c>
      <c r="BR1" s="9" t="s">
        <v>19</v>
      </c>
      <c r="BS1" s="8" t="s">
        <v>6</v>
      </c>
      <c r="BT1" s="10" t="s">
        <v>6</v>
      </c>
      <c r="BU1" s="7" t="s">
        <v>20</v>
      </c>
      <c r="BV1" s="8" t="s">
        <v>5</v>
      </c>
      <c r="BW1" s="8" t="s">
        <v>5</v>
      </c>
      <c r="BX1" s="8"/>
      <c r="BY1" s="9" t="s">
        <v>20</v>
      </c>
      <c r="BZ1" s="8" t="s">
        <v>6</v>
      </c>
      <c r="CA1" s="1" t="s">
        <v>6</v>
      </c>
      <c r="CB1" s="8"/>
      <c r="CC1" s="9" t="s">
        <v>21</v>
      </c>
      <c r="CD1" s="8" t="s">
        <v>5</v>
      </c>
      <c r="CE1" s="8" t="s">
        <v>5</v>
      </c>
      <c r="CF1" s="8"/>
      <c r="CG1" s="9" t="s">
        <v>21</v>
      </c>
      <c r="CH1" s="8" t="s">
        <v>6</v>
      </c>
      <c r="CI1" s="8" t="s">
        <v>6</v>
      </c>
      <c r="CJ1" s="28"/>
      <c r="CK1" s="9" t="s">
        <v>29</v>
      </c>
      <c r="CL1" s="8" t="s">
        <v>30</v>
      </c>
      <c r="CM1" s="8" t="s">
        <v>30</v>
      </c>
      <c r="CN1" s="28"/>
      <c r="CO1" s="9" t="s">
        <v>29</v>
      </c>
      <c r="CP1" s="8" t="s">
        <v>32</v>
      </c>
      <c r="CQ1" s="8" t="s">
        <v>32</v>
      </c>
      <c r="CR1" s="28"/>
    </row>
    <row r="2" spans="1:96" s="1" customFormat="1" x14ac:dyDescent="0.25">
      <c r="A2" s="11"/>
      <c r="B2" s="3" t="s">
        <v>0</v>
      </c>
      <c r="C2" s="3" t="s">
        <v>1</v>
      </c>
      <c r="D2" s="6"/>
      <c r="E2" s="3" t="s">
        <v>0</v>
      </c>
      <c r="F2" s="12" t="s">
        <v>1</v>
      </c>
      <c r="G2" s="11"/>
      <c r="H2" s="3" t="s">
        <v>0</v>
      </c>
      <c r="I2" s="3" t="s">
        <v>1</v>
      </c>
      <c r="J2" s="6"/>
      <c r="K2" s="3" t="s">
        <v>0</v>
      </c>
      <c r="L2" s="12" t="s">
        <v>1</v>
      </c>
      <c r="M2" s="11"/>
      <c r="N2" s="3" t="s">
        <v>0</v>
      </c>
      <c r="O2" s="3" t="s">
        <v>1</v>
      </c>
      <c r="P2" s="6"/>
      <c r="Q2" s="3" t="s">
        <v>0</v>
      </c>
      <c r="R2" s="12" t="s">
        <v>1</v>
      </c>
      <c r="S2" s="11"/>
      <c r="T2" s="3" t="s">
        <v>0</v>
      </c>
      <c r="U2" s="3" t="s">
        <v>2</v>
      </c>
      <c r="V2" s="6"/>
      <c r="W2" s="3" t="s">
        <v>0</v>
      </c>
      <c r="X2" s="12" t="s">
        <v>2</v>
      </c>
      <c r="Y2" s="11"/>
      <c r="Z2" s="3" t="s">
        <v>0</v>
      </c>
      <c r="AA2" s="3" t="s">
        <v>2</v>
      </c>
      <c r="AB2" s="6"/>
      <c r="AC2" s="3" t="s">
        <v>3</v>
      </c>
      <c r="AD2" s="12" t="s">
        <v>2</v>
      </c>
      <c r="AE2" s="11"/>
      <c r="AF2" s="3" t="s">
        <v>3</v>
      </c>
      <c r="AG2" s="3" t="s">
        <v>2</v>
      </c>
      <c r="AH2" s="6"/>
      <c r="AI2" s="3" t="s">
        <v>3</v>
      </c>
      <c r="AJ2" s="12" t="s">
        <v>2</v>
      </c>
      <c r="AK2" s="11"/>
      <c r="AL2" s="3" t="s">
        <v>3</v>
      </c>
      <c r="AM2" s="3" t="s">
        <v>2</v>
      </c>
      <c r="AN2" s="6"/>
      <c r="AO2" s="3" t="s">
        <v>3</v>
      </c>
      <c r="AP2" s="12" t="s">
        <v>2</v>
      </c>
      <c r="AQ2" s="11"/>
      <c r="AR2" s="3" t="s">
        <v>3</v>
      </c>
      <c r="AS2" s="3" t="s">
        <v>2</v>
      </c>
      <c r="AT2" s="6"/>
      <c r="AU2" s="3" t="s">
        <v>3</v>
      </c>
      <c r="AV2" s="12" t="s">
        <v>2</v>
      </c>
      <c r="AW2" s="11"/>
      <c r="AX2" s="3" t="s">
        <v>3</v>
      </c>
      <c r="AY2" s="3" t="s">
        <v>2</v>
      </c>
      <c r="AZ2" s="6"/>
      <c r="BA2" s="3" t="s">
        <v>3</v>
      </c>
      <c r="BB2" s="12" t="s">
        <v>2</v>
      </c>
      <c r="BC2" s="11"/>
      <c r="BD2" s="3" t="s">
        <v>3</v>
      </c>
      <c r="BE2" s="3" t="s">
        <v>2</v>
      </c>
      <c r="BF2" s="6"/>
      <c r="BG2" s="3" t="s">
        <v>3</v>
      </c>
      <c r="BH2" s="12" t="s">
        <v>2</v>
      </c>
      <c r="BI2" s="11"/>
      <c r="BJ2" s="3" t="s">
        <v>3</v>
      </c>
      <c r="BK2" s="3" t="s">
        <v>2</v>
      </c>
      <c r="BL2" s="6"/>
      <c r="BM2" s="3" t="s">
        <v>3</v>
      </c>
      <c r="BN2" s="12" t="s">
        <v>2</v>
      </c>
      <c r="BO2" s="11"/>
      <c r="BP2" s="3" t="s">
        <v>3</v>
      </c>
      <c r="BQ2" s="3" t="s">
        <v>2</v>
      </c>
      <c r="BR2" s="6"/>
      <c r="BS2" s="3" t="s">
        <v>3</v>
      </c>
      <c r="BT2" s="12" t="s">
        <v>2</v>
      </c>
      <c r="BU2" s="11"/>
      <c r="BV2" s="3" t="s">
        <v>3</v>
      </c>
      <c r="BW2" s="3" t="s">
        <v>2</v>
      </c>
      <c r="BX2" s="3" t="s">
        <v>29</v>
      </c>
      <c r="BY2" s="6"/>
      <c r="BZ2" s="3" t="s">
        <v>3</v>
      </c>
      <c r="CA2" s="1" t="s">
        <v>2</v>
      </c>
      <c r="CB2" s="3" t="s">
        <v>29</v>
      </c>
      <c r="CC2" s="6"/>
      <c r="CD2" s="3" t="s">
        <v>3</v>
      </c>
      <c r="CE2" s="3" t="s">
        <v>2</v>
      </c>
      <c r="CF2" s="3" t="s">
        <v>29</v>
      </c>
      <c r="CG2" s="6"/>
      <c r="CH2" s="3" t="s">
        <v>3</v>
      </c>
      <c r="CI2" s="3" t="s">
        <v>2</v>
      </c>
      <c r="CJ2" s="29" t="s">
        <v>29</v>
      </c>
      <c r="CK2" s="6"/>
      <c r="CL2" s="3" t="s">
        <v>3</v>
      </c>
      <c r="CM2" s="3" t="s">
        <v>2</v>
      </c>
      <c r="CN2" s="29" t="s">
        <v>29</v>
      </c>
      <c r="CO2" s="6"/>
      <c r="CP2" s="3" t="s">
        <v>3</v>
      </c>
      <c r="CQ2" s="3" t="s">
        <v>2</v>
      </c>
      <c r="CR2" s="29" t="s">
        <v>29</v>
      </c>
    </row>
    <row r="3" spans="1:96" x14ac:dyDescent="0.25">
      <c r="A3" s="21">
        <v>1968</v>
      </c>
      <c r="B3" s="13">
        <v>14</v>
      </c>
      <c r="C3" s="13">
        <v>16</v>
      </c>
      <c r="D3" s="21">
        <v>1968</v>
      </c>
      <c r="E3" s="13">
        <v>40</v>
      </c>
      <c r="F3" s="14">
        <v>0</v>
      </c>
      <c r="G3" s="21">
        <v>1968</v>
      </c>
      <c r="H3" s="13">
        <v>9</v>
      </c>
      <c r="I3" s="13">
        <v>83</v>
      </c>
      <c r="J3" s="21">
        <v>1968</v>
      </c>
      <c r="K3" s="13">
        <v>430</v>
      </c>
      <c r="L3" s="14">
        <v>115</v>
      </c>
      <c r="M3" s="21">
        <v>1968</v>
      </c>
      <c r="N3" s="13">
        <v>688</v>
      </c>
      <c r="O3" s="13">
        <v>260</v>
      </c>
      <c r="P3" s="21">
        <v>1968</v>
      </c>
      <c r="Q3" s="13">
        <v>76</v>
      </c>
      <c r="R3" s="14">
        <v>212</v>
      </c>
      <c r="S3" s="21">
        <v>1968</v>
      </c>
      <c r="T3" s="13">
        <v>143</v>
      </c>
      <c r="U3" s="13">
        <v>131</v>
      </c>
      <c r="V3" s="21">
        <v>1968</v>
      </c>
      <c r="W3" s="13">
        <v>341</v>
      </c>
      <c r="X3" s="14">
        <v>166</v>
      </c>
      <c r="Y3" s="21">
        <v>1968</v>
      </c>
      <c r="Z3" s="13">
        <v>12</v>
      </c>
      <c r="AA3" s="13">
        <v>20</v>
      </c>
      <c r="AB3" s="21">
        <v>1968</v>
      </c>
      <c r="AC3" s="13">
        <v>20</v>
      </c>
      <c r="AD3" s="14">
        <v>7</v>
      </c>
      <c r="AE3" s="21">
        <v>1968</v>
      </c>
      <c r="AF3" s="13">
        <v>0</v>
      </c>
      <c r="AG3" s="13"/>
      <c r="AH3" s="21">
        <v>1968</v>
      </c>
      <c r="AI3" s="13">
        <v>190</v>
      </c>
      <c r="AJ3" s="14">
        <v>4</v>
      </c>
      <c r="AK3" s="21">
        <v>1968</v>
      </c>
      <c r="AL3" s="13">
        <v>0</v>
      </c>
      <c r="AM3" s="13">
        <v>0</v>
      </c>
      <c r="AN3" s="21">
        <v>1968</v>
      </c>
      <c r="AO3" s="13">
        <v>0</v>
      </c>
      <c r="AP3" s="14">
        <v>0</v>
      </c>
      <c r="AQ3" s="21">
        <v>1968</v>
      </c>
      <c r="AR3" s="13"/>
      <c r="AS3" s="13"/>
      <c r="AT3" s="21">
        <v>1968</v>
      </c>
      <c r="AU3" s="13">
        <v>53</v>
      </c>
      <c r="AV3" s="14"/>
      <c r="AW3" s="21">
        <v>1968</v>
      </c>
      <c r="AX3" s="13">
        <v>201</v>
      </c>
      <c r="AY3" s="13">
        <v>462</v>
      </c>
      <c r="AZ3" s="21">
        <v>1968</v>
      </c>
      <c r="BA3" s="13">
        <v>106</v>
      </c>
      <c r="BB3" s="14">
        <v>208</v>
      </c>
      <c r="BC3" s="21">
        <v>1968</v>
      </c>
      <c r="BD3" s="13">
        <v>287</v>
      </c>
      <c r="BE3" s="13">
        <v>282</v>
      </c>
      <c r="BF3" s="21">
        <v>1968</v>
      </c>
      <c r="BG3" s="13">
        <v>582</v>
      </c>
      <c r="BH3" s="14">
        <v>30</v>
      </c>
      <c r="BI3" s="21">
        <v>1968</v>
      </c>
      <c r="BJ3" s="13">
        <v>5</v>
      </c>
      <c r="BK3" s="13"/>
      <c r="BL3" s="21">
        <v>1968</v>
      </c>
      <c r="BM3" s="13">
        <v>40</v>
      </c>
      <c r="BN3" s="14">
        <v>37</v>
      </c>
      <c r="BO3" s="21">
        <v>1968</v>
      </c>
      <c r="BP3" s="13">
        <v>541</v>
      </c>
      <c r="BQ3" s="13">
        <v>286</v>
      </c>
      <c r="BR3" s="21">
        <v>1968</v>
      </c>
      <c r="BS3" s="13">
        <v>824</v>
      </c>
      <c r="BT3" s="14">
        <v>104</v>
      </c>
      <c r="BU3" s="21">
        <v>1968</v>
      </c>
      <c r="BV3" s="13">
        <f>B3+N3+AF3+AR3</f>
        <v>702</v>
      </c>
      <c r="BW3" s="13">
        <f>C3+O3+AG3+AS3</f>
        <v>276</v>
      </c>
      <c r="BX3" s="13">
        <f>SUM(BV3:BW3)</f>
        <v>978</v>
      </c>
      <c r="BY3" s="21">
        <v>1968</v>
      </c>
      <c r="BZ3" s="13">
        <f>E3+Q3+AI3+AU3</f>
        <v>359</v>
      </c>
      <c r="CA3" s="13">
        <f>F3+R3+AJ3+AV3</f>
        <v>216</v>
      </c>
      <c r="CB3" s="13">
        <f>SUM(BZ3:CA3)</f>
        <v>575</v>
      </c>
      <c r="CC3" s="21">
        <v>1968</v>
      </c>
      <c r="CD3" s="13">
        <f t="shared" ref="CD3:CD13" si="0">H3+T3+BP3</f>
        <v>693</v>
      </c>
      <c r="CE3" s="13">
        <f t="shared" ref="CE3:CE13" si="1">I3+U3+BQ3</f>
        <v>500</v>
      </c>
      <c r="CF3" s="13">
        <f>SUM(CD3:CE3)</f>
        <v>1193</v>
      </c>
      <c r="CG3" s="21">
        <v>1968</v>
      </c>
      <c r="CH3" s="13">
        <f t="shared" ref="CH3:CI8" si="2">K3+W3+BS3</f>
        <v>1595</v>
      </c>
      <c r="CI3" s="13">
        <f t="shared" si="2"/>
        <v>385</v>
      </c>
      <c r="CJ3" s="13">
        <f>SUM(CH3:CI3)</f>
        <v>1980</v>
      </c>
      <c r="CK3" s="21">
        <v>1968</v>
      </c>
      <c r="CL3" s="13">
        <f>B3+H3+N3+T3+Z3+AF3+AL3+AR3+AX3+BD3+BJ3+BP3</f>
        <v>1900</v>
      </c>
      <c r="CM3" s="13">
        <f>C3+I3+O3+U3+AA3+AG3+AM3+AS3+AY3+BE3+BK3+BQ3</f>
        <v>1540</v>
      </c>
      <c r="CN3" s="13">
        <f>SUM(CL3:CM3)</f>
        <v>3440</v>
      </c>
      <c r="CO3" s="21">
        <v>1968</v>
      </c>
      <c r="CP3" s="13">
        <f>E3+K3+Q3+W3+AC3+AI3+AO3+AU3+BA3+BG3+BM3+BS3</f>
        <v>2702</v>
      </c>
      <c r="CQ3" s="13">
        <f>F3+L3+R3+X3+AD3+AJ3+AP3+AV3+BB3+BH3+BN3+BT3</f>
        <v>883</v>
      </c>
      <c r="CR3" s="13">
        <f>SUM(CP3:CQ3)</f>
        <v>3585</v>
      </c>
    </row>
    <row r="4" spans="1:96" x14ac:dyDescent="0.25">
      <c r="A4" s="21">
        <v>1969</v>
      </c>
      <c r="B4" s="13">
        <v>9</v>
      </c>
      <c r="C4" s="13">
        <v>13</v>
      </c>
      <c r="D4" s="21">
        <v>1969</v>
      </c>
      <c r="E4" s="13">
        <v>3</v>
      </c>
      <c r="F4" s="14">
        <v>0</v>
      </c>
      <c r="G4" s="21">
        <v>1969</v>
      </c>
      <c r="H4" s="13">
        <v>80</v>
      </c>
      <c r="I4" s="13">
        <v>191</v>
      </c>
      <c r="J4" s="21">
        <v>1969</v>
      </c>
      <c r="K4" s="13">
        <v>144</v>
      </c>
      <c r="L4" s="14">
        <v>342</v>
      </c>
      <c r="M4" s="21">
        <v>1969</v>
      </c>
      <c r="N4" s="13">
        <v>344</v>
      </c>
      <c r="O4" s="13">
        <v>184</v>
      </c>
      <c r="P4" s="21">
        <v>1969</v>
      </c>
      <c r="Q4" s="13">
        <v>274</v>
      </c>
      <c r="R4" s="14">
        <v>329</v>
      </c>
      <c r="S4" s="21">
        <v>1969</v>
      </c>
      <c r="T4" s="13">
        <v>126</v>
      </c>
      <c r="U4" s="13">
        <v>26</v>
      </c>
      <c r="V4" s="21">
        <v>1969</v>
      </c>
      <c r="W4" s="13">
        <v>329</v>
      </c>
      <c r="X4" s="14">
        <v>154</v>
      </c>
      <c r="Y4" s="21">
        <v>1969</v>
      </c>
      <c r="Z4" s="13">
        <v>11</v>
      </c>
      <c r="AA4" s="13">
        <v>35</v>
      </c>
      <c r="AB4" s="21">
        <v>1969</v>
      </c>
      <c r="AC4" s="13">
        <v>9</v>
      </c>
      <c r="AD4" s="14">
        <v>44</v>
      </c>
      <c r="AE4" s="21">
        <v>1969</v>
      </c>
      <c r="AF4" s="13">
        <v>28</v>
      </c>
      <c r="AG4" s="13">
        <v>6</v>
      </c>
      <c r="AH4" s="21">
        <v>1969</v>
      </c>
      <c r="AI4" s="13">
        <v>14</v>
      </c>
      <c r="AJ4" s="14">
        <v>13</v>
      </c>
      <c r="AK4" s="21">
        <v>1969</v>
      </c>
      <c r="AL4" s="13">
        <v>0</v>
      </c>
      <c r="AM4" s="13">
        <v>0</v>
      </c>
      <c r="AN4" s="21">
        <v>1969</v>
      </c>
      <c r="AO4" s="13">
        <v>0</v>
      </c>
      <c r="AP4" s="14">
        <v>0</v>
      </c>
      <c r="AQ4" s="21">
        <v>1969</v>
      </c>
      <c r="AR4" s="13"/>
      <c r="AS4" s="13">
        <v>14</v>
      </c>
      <c r="AT4" s="21">
        <v>1969</v>
      </c>
      <c r="AU4" s="13">
        <v>2</v>
      </c>
      <c r="AV4" s="14">
        <v>207</v>
      </c>
      <c r="AW4" s="21">
        <v>1969</v>
      </c>
      <c r="AX4" s="13" t="s">
        <v>22</v>
      </c>
      <c r="AY4" s="13" t="s">
        <v>22</v>
      </c>
      <c r="AZ4" s="21">
        <v>1969</v>
      </c>
      <c r="BA4" s="13" t="s">
        <v>22</v>
      </c>
      <c r="BB4" s="14" t="s">
        <v>22</v>
      </c>
      <c r="BC4" s="21">
        <v>1969</v>
      </c>
      <c r="BD4" s="13" t="s">
        <v>22</v>
      </c>
      <c r="BE4" s="13" t="s">
        <v>22</v>
      </c>
      <c r="BF4" s="21">
        <v>1969</v>
      </c>
      <c r="BG4" s="13">
        <v>107</v>
      </c>
      <c r="BH4" s="14">
        <v>128</v>
      </c>
      <c r="BI4" s="21">
        <v>1969</v>
      </c>
      <c r="BJ4" s="13">
        <v>8</v>
      </c>
      <c r="BK4" s="13"/>
      <c r="BL4" s="21">
        <v>1969</v>
      </c>
      <c r="BM4" s="13">
        <v>0</v>
      </c>
      <c r="BN4" s="14">
        <v>35</v>
      </c>
      <c r="BO4" s="21">
        <v>1969</v>
      </c>
      <c r="BP4" s="13">
        <v>413</v>
      </c>
      <c r="BQ4" s="13">
        <v>560</v>
      </c>
      <c r="BR4" s="21">
        <v>1969</v>
      </c>
      <c r="BS4" s="13">
        <v>400</v>
      </c>
      <c r="BT4" s="14">
        <v>94</v>
      </c>
      <c r="BU4" s="21">
        <v>1969</v>
      </c>
      <c r="BV4" s="13">
        <f t="shared" ref="BV4:BV24" si="3">B4+N4+AF4+AR4</f>
        <v>381</v>
      </c>
      <c r="BW4" s="13">
        <f t="shared" ref="BW4:BW24" si="4">C4+O4+AG4+AS4</f>
        <v>217</v>
      </c>
      <c r="BX4" s="13">
        <f t="shared" ref="BX4:BX61" si="5">SUM(BV4:BW4)</f>
        <v>598</v>
      </c>
      <c r="BY4" s="21">
        <v>1969</v>
      </c>
      <c r="BZ4" s="13">
        <f t="shared" ref="BZ4:BZ48" si="6">E4+Q4+AI4+AU4</f>
        <v>293</v>
      </c>
      <c r="CA4" s="13">
        <f>F4+R4+AJ4+AV4</f>
        <v>549</v>
      </c>
      <c r="CB4" s="13">
        <f t="shared" ref="CB4:CB61" si="7">SUM(BZ4:CA4)</f>
        <v>842</v>
      </c>
      <c r="CC4" s="21">
        <v>1969</v>
      </c>
      <c r="CD4" s="13">
        <f t="shared" si="0"/>
        <v>619</v>
      </c>
      <c r="CE4" s="13">
        <f t="shared" si="1"/>
        <v>777</v>
      </c>
      <c r="CF4" s="13">
        <f t="shared" ref="CF4:CF61" si="8">SUM(CD4:CE4)</f>
        <v>1396</v>
      </c>
      <c r="CG4" s="21">
        <v>1969</v>
      </c>
      <c r="CH4" s="13">
        <f t="shared" si="2"/>
        <v>873</v>
      </c>
      <c r="CI4" s="13">
        <f t="shared" si="2"/>
        <v>590</v>
      </c>
      <c r="CJ4" s="13">
        <f t="shared" ref="CJ4:CJ61" si="9">SUM(CH4:CI4)</f>
        <v>1463</v>
      </c>
      <c r="CK4" s="21">
        <v>1969</v>
      </c>
      <c r="CL4" s="13">
        <f>B4+H4+N4+T4+Z4+AF4+AL4+AR4+BJ4+BP4</f>
        <v>1019</v>
      </c>
      <c r="CM4" s="13">
        <f>C4+I4+O4+U4+AA4+AG4+AM4+AS4+BK4+BQ4</f>
        <v>1029</v>
      </c>
      <c r="CN4" s="13">
        <f t="shared" ref="CN4:CN61" si="10">SUM(CL4:CM4)</f>
        <v>2048</v>
      </c>
      <c r="CO4" s="21">
        <v>1969</v>
      </c>
      <c r="CP4" s="13">
        <f t="shared" ref="CP4:CQ6" si="11">E4+K4+Q4+W4+AC4+AI4+AO4+AU4+BG4+BM4+BS4</f>
        <v>1282</v>
      </c>
      <c r="CQ4" s="13">
        <f t="shared" si="11"/>
        <v>1346</v>
      </c>
      <c r="CR4" s="13">
        <f t="shared" ref="CR4:CR61" si="12">SUM(CP4:CQ4)</f>
        <v>2628</v>
      </c>
    </row>
    <row r="5" spans="1:96" x14ac:dyDescent="0.25">
      <c r="A5" s="21">
        <v>1970</v>
      </c>
      <c r="B5" s="13">
        <v>0</v>
      </c>
      <c r="C5" s="13">
        <v>49</v>
      </c>
      <c r="D5" s="21">
        <v>1970</v>
      </c>
      <c r="E5" s="13">
        <v>14</v>
      </c>
      <c r="F5" s="14">
        <v>10</v>
      </c>
      <c r="G5" s="21">
        <v>1970</v>
      </c>
      <c r="H5" s="13">
        <v>6</v>
      </c>
      <c r="I5" s="13">
        <v>92</v>
      </c>
      <c r="J5" s="21">
        <v>1970</v>
      </c>
      <c r="K5" s="13">
        <v>279</v>
      </c>
      <c r="L5" s="14">
        <v>113</v>
      </c>
      <c r="M5" s="21">
        <v>1970</v>
      </c>
      <c r="N5" s="13">
        <v>65</v>
      </c>
      <c r="O5" s="13">
        <v>490</v>
      </c>
      <c r="P5" s="21">
        <v>1970</v>
      </c>
      <c r="Q5" s="13">
        <v>223</v>
      </c>
      <c r="R5" s="14">
        <v>307</v>
      </c>
      <c r="S5" s="21">
        <v>1970</v>
      </c>
      <c r="T5" s="13">
        <v>78</v>
      </c>
      <c r="U5" s="13">
        <v>32</v>
      </c>
      <c r="V5" s="21">
        <v>1970</v>
      </c>
      <c r="W5" s="13">
        <v>83</v>
      </c>
      <c r="X5" s="14">
        <v>52</v>
      </c>
      <c r="Y5" s="21">
        <v>1970</v>
      </c>
      <c r="Z5" s="13">
        <v>3</v>
      </c>
      <c r="AA5" s="13">
        <v>24</v>
      </c>
      <c r="AB5" s="21">
        <v>1970</v>
      </c>
      <c r="AC5" s="13">
        <v>4</v>
      </c>
      <c r="AD5" s="14">
        <v>6</v>
      </c>
      <c r="AE5" s="21">
        <v>1970</v>
      </c>
      <c r="AF5" s="13">
        <v>9</v>
      </c>
      <c r="AG5" s="13"/>
      <c r="AH5" s="21">
        <v>1970</v>
      </c>
      <c r="AI5" s="13"/>
      <c r="AJ5" s="14">
        <v>84</v>
      </c>
      <c r="AK5" s="21">
        <v>1970</v>
      </c>
      <c r="AL5" s="13">
        <v>0</v>
      </c>
      <c r="AM5" s="13">
        <v>0</v>
      </c>
      <c r="AN5" s="21">
        <v>1970</v>
      </c>
      <c r="AO5" s="13">
        <v>0</v>
      </c>
      <c r="AP5" s="14">
        <v>0</v>
      </c>
      <c r="AQ5" s="21">
        <v>1970</v>
      </c>
      <c r="AR5" s="13"/>
      <c r="AS5" s="13">
        <v>55</v>
      </c>
      <c r="AT5" s="21">
        <v>1970</v>
      </c>
      <c r="AU5" s="13">
        <v>1</v>
      </c>
      <c r="AV5" s="14">
        <v>131</v>
      </c>
      <c r="AW5" s="21">
        <v>1970</v>
      </c>
      <c r="AX5" s="13" t="s">
        <v>22</v>
      </c>
      <c r="AY5" s="13" t="s">
        <v>22</v>
      </c>
      <c r="AZ5" s="21">
        <v>1970</v>
      </c>
      <c r="BA5" s="13" t="s">
        <v>22</v>
      </c>
      <c r="BB5" s="14" t="s">
        <v>22</v>
      </c>
      <c r="BC5" s="21">
        <v>1970</v>
      </c>
      <c r="BD5" s="13" t="s">
        <v>22</v>
      </c>
      <c r="BE5" s="13" t="s">
        <v>22</v>
      </c>
      <c r="BF5" s="21">
        <v>1970</v>
      </c>
      <c r="BG5" s="13"/>
      <c r="BH5" s="14"/>
      <c r="BI5" s="21">
        <v>1970</v>
      </c>
      <c r="BJ5" s="13"/>
      <c r="BK5" s="13">
        <v>4</v>
      </c>
      <c r="BL5" s="21">
        <v>1970</v>
      </c>
      <c r="BM5" s="13">
        <v>3</v>
      </c>
      <c r="BN5" s="14">
        <v>18</v>
      </c>
      <c r="BO5" s="21">
        <v>1970</v>
      </c>
      <c r="BP5" s="13">
        <v>476</v>
      </c>
      <c r="BQ5" s="13">
        <v>14</v>
      </c>
      <c r="BR5" s="21">
        <v>1970</v>
      </c>
      <c r="BS5" s="13">
        <v>205</v>
      </c>
      <c r="BT5" s="14">
        <v>49</v>
      </c>
      <c r="BU5" s="21">
        <v>1970</v>
      </c>
      <c r="BV5" s="13">
        <f t="shared" si="3"/>
        <v>74</v>
      </c>
      <c r="BW5" s="13">
        <f t="shared" si="4"/>
        <v>594</v>
      </c>
      <c r="BX5" s="13">
        <f t="shared" si="5"/>
        <v>668</v>
      </c>
      <c r="BY5" s="21">
        <v>1970</v>
      </c>
      <c r="BZ5" s="13">
        <f t="shared" si="6"/>
        <v>238</v>
      </c>
      <c r="CA5" s="13">
        <f>F5+R5+AJ5+AV5</f>
        <v>532</v>
      </c>
      <c r="CB5" s="13">
        <f t="shared" si="7"/>
        <v>770</v>
      </c>
      <c r="CC5" s="21">
        <v>1970</v>
      </c>
      <c r="CD5" s="13">
        <f t="shared" si="0"/>
        <v>560</v>
      </c>
      <c r="CE5" s="13">
        <f t="shared" si="1"/>
        <v>138</v>
      </c>
      <c r="CF5" s="13">
        <f t="shared" si="8"/>
        <v>698</v>
      </c>
      <c r="CG5" s="21">
        <v>1970</v>
      </c>
      <c r="CH5" s="13">
        <f t="shared" si="2"/>
        <v>567</v>
      </c>
      <c r="CI5" s="13">
        <f t="shared" si="2"/>
        <v>214</v>
      </c>
      <c r="CJ5" s="13">
        <f t="shared" si="9"/>
        <v>781</v>
      </c>
      <c r="CK5" s="21">
        <v>1970</v>
      </c>
      <c r="CL5" s="13">
        <f>B5+H5+N5+T5+Z5+AF5+AL5+AR5+BJ5+BP5</f>
        <v>637</v>
      </c>
      <c r="CM5" s="13">
        <f>C5+I5+O5+U5+AA5+AG5+AM5+AS5+BK5+BQ5</f>
        <v>760</v>
      </c>
      <c r="CN5" s="13">
        <f t="shared" si="10"/>
        <v>1397</v>
      </c>
      <c r="CO5" s="21">
        <v>1970</v>
      </c>
      <c r="CP5" s="13">
        <f t="shared" si="11"/>
        <v>812</v>
      </c>
      <c r="CQ5" s="13">
        <f t="shared" si="11"/>
        <v>770</v>
      </c>
      <c r="CR5" s="13">
        <f t="shared" si="12"/>
        <v>1582</v>
      </c>
    </row>
    <row r="6" spans="1:96" x14ac:dyDescent="0.25">
      <c r="A6" s="21">
        <v>1971</v>
      </c>
      <c r="B6" s="13">
        <v>0</v>
      </c>
      <c r="C6" s="13">
        <v>14</v>
      </c>
      <c r="D6" s="21">
        <v>1971</v>
      </c>
      <c r="E6" s="13">
        <v>2</v>
      </c>
      <c r="F6" s="14">
        <v>31</v>
      </c>
      <c r="G6" s="21">
        <v>1971</v>
      </c>
      <c r="H6" s="13">
        <v>30</v>
      </c>
      <c r="I6" s="13">
        <v>44</v>
      </c>
      <c r="J6" s="21">
        <v>1971</v>
      </c>
      <c r="K6" s="13">
        <v>121</v>
      </c>
      <c r="L6" s="14">
        <v>57</v>
      </c>
      <c r="M6" s="21">
        <v>1971</v>
      </c>
      <c r="N6" s="13">
        <v>410</v>
      </c>
      <c r="O6" s="13">
        <v>138</v>
      </c>
      <c r="P6" s="21">
        <v>1971</v>
      </c>
      <c r="Q6" s="13">
        <v>736</v>
      </c>
      <c r="R6" s="14">
        <v>499</v>
      </c>
      <c r="S6" s="21">
        <v>1971</v>
      </c>
      <c r="T6" s="13">
        <v>130</v>
      </c>
      <c r="U6" s="13">
        <v>56</v>
      </c>
      <c r="V6" s="21">
        <v>1971</v>
      </c>
      <c r="W6" s="13">
        <v>130</v>
      </c>
      <c r="X6" s="14">
        <v>101</v>
      </c>
      <c r="Y6" s="21">
        <v>1971</v>
      </c>
      <c r="Z6" s="13">
        <v>8</v>
      </c>
      <c r="AA6" s="13">
        <v>24</v>
      </c>
      <c r="AB6" s="21">
        <v>1971</v>
      </c>
      <c r="AC6" s="13"/>
      <c r="AD6" s="14">
        <v>8</v>
      </c>
      <c r="AE6" s="21">
        <v>1971</v>
      </c>
      <c r="AF6" s="13">
        <v>88</v>
      </c>
      <c r="AG6" s="13">
        <v>47</v>
      </c>
      <c r="AH6" s="21">
        <v>1971</v>
      </c>
      <c r="AI6" s="13">
        <v>57</v>
      </c>
      <c r="AJ6" s="14">
        <v>3</v>
      </c>
      <c r="AK6" s="21">
        <v>1971</v>
      </c>
      <c r="AL6" s="13">
        <v>1</v>
      </c>
      <c r="AM6" s="13">
        <v>0</v>
      </c>
      <c r="AN6" s="21">
        <v>1971</v>
      </c>
      <c r="AO6" s="13">
        <v>0</v>
      </c>
      <c r="AP6" s="14">
        <v>0</v>
      </c>
      <c r="AQ6" s="21">
        <v>1971</v>
      </c>
      <c r="AR6" s="13">
        <v>1</v>
      </c>
      <c r="AS6" s="13">
        <v>289</v>
      </c>
      <c r="AT6" s="21">
        <v>1971</v>
      </c>
      <c r="AU6" s="13">
        <v>125</v>
      </c>
      <c r="AV6" s="14"/>
      <c r="AW6" s="21">
        <v>1971</v>
      </c>
      <c r="AX6" s="13" t="s">
        <v>22</v>
      </c>
      <c r="AY6" s="13" t="s">
        <v>22</v>
      </c>
      <c r="AZ6" s="21">
        <v>1971</v>
      </c>
      <c r="BA6" s="13" t="s">
        <v>22</v>
      </c>
      <c r="BB6" s="14" t="s">
        <v>22</v>
      </c>
      <c r="BC6" s="21">
        <v>1971</v>
      </c>
      <c r="BD6" s="13">
        <v>65</v>
      </c>
      <c r="BE6" s="13">
        <v>270</v>
      </c>
      <c r="BF6" s="21">
        <v>1971</v>
      </c>
      <c r="BG6" s="13">
        <v>242</v>
      </c>
      <c r="BH6" s="14">
        <v>89</v>
      </c>
      <c r="BI6" s="21">
        <v>1971</v>
      </c>
      <c r="BJ6" s="13"/>
      <c r="BK6" s="13">
        <v>19</v>
      </c>
      <c r="BL6" s="21">
        <v>1971</v>
      </c>
      <c r="BM6" s="13">
        <v>15</v>
      </c>
      <c r="BN6" s="14">
        <v>232</v>
      </c>
      <c r="BO6" s="21">
        <v>1971</v>
      </c>
      <c r="BP6" s="13">
        <v>209</v>
      </c>
      <c r="BQ6" s="13">
        <v>12</v>
      </c>
      <c r="BR6" s="21">
        <v>1971</v>
      </c>
      <c r="BS6" s="13">
        <v>170</v>
      </c>
      <c r="BT6" s="14">
        <v>34</v>
      </c>
      <c r="BU6" s="21">
        <v>1971</v>
      </c>
      <c r="BV6" s="13">
        <f t="shared" si="3"/>
        <v>499</v>
      </c>
      <c r="BW6" s="13">
        <f t="shared" si="4"/>
        <v>488</v>
      </c>
      <c r="BX6" s="13">
        <f t="shared" si="5"/>
        <v>987</v>
      </c>
      <c r="BY6" s="21">
        <v>1971</v>
      </c>
      <c r="BZ6" s="13">
        <f t="shared" si="6"/>
        <v>920</v>
      </c>
      <c r="CA6" s="13">
        <f>F6+R6+AJ6+AV6</f>
        <v>533</v>
      </c>
      <c r="CB6" s="13">
        <f t="shared" si="7"/>
        <v>1453</v>
      </c>
      <c r="CC6" s="21">
        <v>1971</v>
      </c>
      <c r="CD6" s="13">
        <f t="shared" si="0"/>
        <v>369</v>
      </c>
      <c r="CE6" s="13">
        <f t="shared" si="1"/>
        <v>112</v>
      </c>
      <c r="CF6" s="13">
        <f t="shared" si="8"/>
        <v>481</v>
      </c>
      <c r="CG6" s="21">
        <v>1971</v>
      </c>
      <c r="CH6" s="13">
        <f t="shared" si="2"/>
        <v>421</v>
      </c>
      <c r="CI6" s="13">
        <f t="shared" si="2"/>
        <v>192</v>
      </c>
      <c r="CJ6" s="13">
        <f t="shared" si="9"/>
        <v>613</v>
      </c>
      <c r="CK6" s="21">
        <v>1971</v>
      </c>
      <c r="CL6" s="13">
        <f>B6+H6+N6+T6+Z6+AF6+AL6+AR6+BD6+BJ6+BP6</f>
        <v>942</v>
      </c>
      <c r="CM6" s="13">
        <f>C6+I6+O6+U6+AA6+AG6+AM6+AS6+BK6+BQ6</f>
        <v>643</v>
      </c>
      <c r="CN6" s="13">
        <f t="shared" si="10"/>
        <v>1585</v>
      </c>
      <c r="CO6" s="21">
        <v>1971</v>
      </c>
      <c r="CP6" s="13">
        <f t="shared" si="11"/>
        <v>1598</v>
      </c>
      <c r="CQ6" s="13">
        <f t="shared" si="11"/>
        <v>1054</v>
      </c>
      <c r="CR6" s="13">
        <f t="shared" si="12"/>
        <v>2652</v>
      </c>
    </row>
    <row r="7" spans="1:96" x14ac:dyDescent="0.25">
      <c r="A7" s="21">
        <v>1972</v>
      </c>
      <c r="B7" s="13">
        <v>0</v>
      </c>
      <c r="C7" s="13">
        <v>14</v>
      </c>
      <c r="D7" s="21">
        <v>1972</v>
      </c>
      <c r="E7" s="13">
        <v>0</v>
      </c>
      <c r="F7" s="14">
        <v>0</v>
      </c>
      <c r="G7" s="21">
        <v>1972</v>
      </c>
      <c r="H7" s="13">
        <v>24</v>
      </c>
      <c r="I7" s="13">
        <v>187</v>
      </c>
      <c r="J7" s="21">
        <v>1972</v>
      </c>
      <c r="K7" s="13">
        <v>261</v>
      </c>
      <c r="L7" s="14">
        <v>80</v>
      </c>
      <c r="M7" s="21">
        <v>1972</v>
      </c>
      <c r="N7" s="13">
        <v>34</v>
      </c>
      <c r="O7" s="13">
        <v>486</v>
      </c>
      <c r="P7" s="21">
        <v>1972</v>
      </c>
      <c r="Q7" s="13">
        <v>236</v>
      </c>
      <c r="R7" s="14">
        <v>395</v>
      </c>
      <c r="S7" s="21">
        <v>1972</v>
      </c>
      <c r="T7" s="13">
        <v>46</v>
      </c>
      <c r="U7" s="13">
        <v>25</v>
      </c>
      <c r="V7" s="21">
        <v>1972</v>
      </c>
      <c r="W7" s="13">
        <v>34</v>
      </c>
      <c r="X7" s="14">
        <v>89</v>
      </c>
      <c r="Y7" s="21">
        <v>1972</v>
      </c>
      <c r="Z7" s="13"/>
      <c r="AA7" s="13">
        <v>17</v>
      </c>
      <c r="AB7" s="21">
        <v>1972</v>
      </c>
      <c r="AC7" s="13">
        <v>2</v>
      </c>
      <c r="AD7" s="14"/>
      <c r="AE7" s="21">
        <v>1972</v>
      </c>
      <c r="AF7" s="13">
        <v>7</v>
      </c>
      <c r="AG7" s="13">
        <v>23</v>
      </c>
      <c r="AH7" s="21">
        <v>1972</v>
      </c>
      <c r="AI7" s="13">
        <v>27</v>
      </c>
      <c r="AJ7" s="14"/>
      <c r="AK7" s="21">
        <v>1972</v>
      </c>
      <c r="AL7" s="13">
        <v>0</v>
      </c>
      <c r="AM7" s="13">
        <v>0</v>
      </c>
      <c r="AN7" s="21">
        <v>1972</v>
      </c>
      <c r="AO7" s="13">
        <v>0</v>
      </c>
      <c r="AP7" s="14">
        <v>0</v>
      </c>
      <c r="AQ7" s="21">
        <v>1972</v>
      </c>
      <c r="AR7" s="13"/>
      <c r="AS7" s="13">
        <v>177</v>
      </c>
      <c r="AT7" s="21">
        <v>1972</v>
      </c>
      <c r="AU7" s="13">
        <v>56</v>
      </c>
      <c r="AV7" s="14"/>
      <c r="AW7" s="21">
        <v>1972</v>
      </c>
      <c r="AX7" s="13">
        <v>383</v>
      </c>
      <c r="AY7" s="13">
        <v>642</v>
      </c>
      <c r="AZ7" s="21">
        <v>1972</v>
      </c>
      <c r="BA7" s="13">
        <v>124</v>
      </c>
      <c r="BB7" s="14">
        <v>167</v>
      </c>
      <c r="BC7" s="21">
        <v>1972</v>
      </c>
      <c r="BD7" s="13">
        <v>16</v>
      </c>
      <c r="BE7" s="13">
        <v>196</v>
      </c>
      <c r="BF7" s="21">
        <v>1972</v>
      </c>
      <c r="BG7" s="13">
        <v>30</v>
      </c>
      <c r="BH7" s="14">
        <v>49</v>
      </c>
      <c r="BI7" s="21">
        <v>1972</v>
      </c>
      <c r="BJ7" s="13"/>
      <c r="BK7" s="13">
        <v>6</v>
      </c>
      <c r="BL7" s="21">
        <v>1972</v>
      </c>
      <c r="BM7" s="13">
        <v>0</v>
      </c>
      <c r="BN7" s="14">
        <v>85</v>
      </c>
      <c r="BO7" s="21">
        <v>1972</v>
      </c>
      <c r="BP7" s="13">
        <v>590</v>
      </c>
      <c r="BQ7" s="13"/>
      <c r="BR7" s="21">
        <v>1972</v>
      </c>
      <c r="BS7" s="13">
        <v>119</v>
      </c>
      <c r="BT7" s="14">
        <v>14</v>
      </c>
      <c r="BU7" s="21">
        <v>1972</v>
      </c>
      <c r="BV7" s="13">
        <f t="shared" si="3"/>
        <v>41</v>
      </c>
      <c r="BW7" s="13">
        <f t="shared" si="4"/>
        <v>700</v>
      </c>
      <c r="BX7" s="13">
        <f t="shared" si="5"/>
        <v>741</v>
      </c>
      <c r="BY7" s="21">
        <v>1972</v>
      </c>
      <c r="BZ7" s="13">
        <f t="shared" si="6"/>
        <v>319</v>
      </c>
      <c r="CA7" s="13">
        <f>F7+R7+AJ7+AV7</f>
        <v>395</v>
      </c>
      <c r="CB7" s="13">
        <f t="shared" si="7"/>
        <v>714</v>
      </c>
      <c r="CC7" s="21">
        <v>1972</v>
      </c>
      <c r="CD7" s="13">
        <f t="shared" si="0"/>
        <v>660</v>
      </c>
      <c r="CE7" s="13">
        <f t="shared" si="1"/>
        <v>212</v>
      </c>
      <c r="CF7" s="13">
        <f t="shared" si="8"/>
        <v>872</v>
      </c>
      <c r="CG7" s="21">
        <v>1972</v>
      </c>
      <c r="CH7" s="13">
        <f t="shared" si="2"/>
        <v>414</v>
      </c>
      <c r="CI7" s="13">
        <f t="shared" si="2"/>
        <v>183</v>
      </c>
      <c r="CJ7" s="13">
        <f t="shared" si="9"/>
        <v>597</v>
      </c>
      <c r="CK7" s="21">
        <v>1972</v>
      </c>
      <c r="CL7" s="13">
        <f t="shared" ref="CL7:CL56" si="13">B7+H7+N7+T7+Z7+AF7+AL7+AR7+AX7+BD7+BJ7+BP7</f>
        <v>1100</v>
      </c>
      <c r="CM7" s="13">
        <f t="shared" ref="CM7:CM56" si="14">C7+I7+O7+U7+AA7+AG7+AM7+AS7+AY7+BE7+BK7+BQ7</f>
        <v>1773</v>
      </c>
      <c r="CN7" s="13">
        <f t="shared" si="10"/>
        <v>2873</v>
      </c>
      <c r="CO7" s="21">
        <v>1972</v>
      </c>
      <c r="CP7" s="13">
        <f t="shared" ref="CP7:CP56" si="15">E7+K7+Q7+W7+AC7+AI7+AO7+AU7+BA7+BG7+BM7+BS7</f>
        <v>889</v>
      </c>
      <c r="CQ7" s="13">
        <f t="shared" ref="CQ7:CQ56" si="16">F7+L7+R7+X7+AD7+AJ7+AP7+AV7+BB7+BH7+BN7+BT7</f>
        <v>879</v>
      </c>
      <c r="CR7" s="13">
        <f t="shared" si="12"/>
        <v>1768</v>
      </c>
    </row>
    <row r="8" spans="1:96" x14ac:dyDescent="0.25">
      <c r="A8" s="21">
        <v>1973</v>
      </c>
      <c r="B8" s="13">
        <v>3</v>
      </c>
      <c r="C8" s="13">
        <v>0</v>
      </c>
      <c r="D8" s="21">
        <v>1973</v>
      </c>
      <c r="E8" s="13">
        <v>0</v>
      </c>
      <c r="F8" s="14">
        <v>0</v>
      </c>
      <c r="G8" s="21">
        <v>1973</v>
      </c>
      <c r="H8" s="13">
        <v>333</v>
      </c>
      <c r="I8" s="13">
        <v>0</v>
      </c>
      <c r="J8" s="21">
        <v>1973</v>
      </c>
      <c r="K8" s="13">
        <v>55</v>
      </c>
      <c r="L8" s="14">
        <v>0</v>
      </c>
      <c r="M8" s="21">
        <v>1973</v>
      </c>
      <c r="N8" s="13">
        <v>463</v>
      </c>
      <c r="O8" s="13">
        <v>134</v>
      </c>
      <c r="P8" s="21">
        <v>1973</v>
      </c>
      <c r="Q8" s="13">
        <v>91</v>
      </c>
      <c r="R8" s="14">
        <v>303</v>
      </c>
      <c r="S8" s="21">
        <v>1973</v>
      </c>
      <c r="T8" s="13">
        <v>3</v>
      </c>
      <c r="U8" s="13">
        <v>2</v>
      </c>
      <c r="V8" s="21">
        <v>1973</v>
      </c>
      <c r="W8" s="13">
        <v>14</v>
      </c>
      <c r="X8" s="14">
        <v>25</v>
      </c>
      <c r="Y8" s="21">
        <v>1973</v>
      </c>
      <c r="Z8" s="13">
        <v>9</v>
      </c>
      <c r="AA8" s="13">
        <v>11</v>
      </c>
      <c r="AB8" s="21">
        <v>1973</v>
      </c>
      <c r="AC8" s="13">
        <v>3</v>
      </c>
      <c r="AD8" s="14"/>
      <c r="AE8" s="21">
        <v>1973</v>
      </c>
      <c r="AF8" s="13">
        <v>25</v>
      </c>
      <c r="AG8" s="13">
        <v>0</v>
      </c>
      <c r="AH8" s="21">
        <v>1973</v>
      </c>
      <c r="AI8" s="13">
        <v>2</v>
      </c>
      <c r="AJ8" s="14"/>
      <c r="AK8" s="21">
        <v>1973</v>
      </c>
      <c r="AL8" s="13"/>
      <c r="AM8" s="13"/>
      <c r="AN8" s="21">
        <v>1973</v>
      </c>
      <c r="AO8" s="13"/>
      <c r="AP8" s="14"/>
      <c r="AQ8" s="21">
        <v>1973</v>
      </c>
      <c r="AR8" s="13">
        <v>6</v>
      </c>
      <c r="AS8" s="13"/>
      <c r="AT8" s="21">
        <v>1973</v>
      </c>
      <c r="AU8" s="13"/>
      <c r="AV8" s="14"/>
      <c r="AW8" s="21">
        <v>1973</v>
      </c>
      <c r="AX8" s="13">
        <v>401</v>
      </c>
      <c r="AY8" s="13">
        <v>768</v>
      </c>
      <c r="AZ8" s="21">
        <v>1973</v>
      </c>
      <c r="BA8" s="13">
        <v>241</v>
      </c>
      <c r="BB8" s="14">
        <v>311</v>
      </c>
      <c r="BC8" s="21">
        <v>1973</v>
      </c>
      <c r="BD8" s="13">
        <v>20</v>
      </c>
      <c r="BE8" s="13">
        <v>2</v>
      </c>
      <c r="BF8" s="21">
        <v>1973</v>
      </c>
      <c r="BG8" s="13"/>
      <c r="BH8" s="14">
        <v>0</v>
      </c>
      <c r="BI8" s="21">
        <v>1973</v>
      </c>
      <c r="BJ8" s="13"/>
      <c r="BK8" s="13">
        <v>0</v>
      </c>
      <c r="BL8" s="21">
        <v>1973</v>
      </c>
      <c r="BM8" s="13">
        <v>0</v>
      </c>
      <c r="BN8" s="14">
        <v>13</v>
      </c>
      <c r="BO8" s="21">
        <v>1973</v>
      </c>
      <c r="BP8" s="13">
        <v>14</v>
      </c>
      <c r="BQ8" s="13">
        <v>25</v>
      </c>
      <c r="BR8" s="21">
        <v>1973</v>
      </c>
      <c r="BS8" s="13">
        <v>197</v>
      </c>
      <c r="BT8" s="14">
        <v>16</v>
      </c>
      <c r="BU8" s="21">
        <v>1973</v>
      </c>
      <c r="BV8" s="13">
        <f t="shared" si="3"/>
        <v>497</v>
      </c>
      <c r="BW8" s="13">
        <f t="shared" si="4"/>
        <v>134</v>
      </c>
      <c r="BX8" s="13">
        <f t="shared" si="5"/>
        <v>631</v>
      </c>
      <c r="BY8" s="21">
        <v>1973</v>
      </c>
      <c r="BZ8" s="13">
        <f t="shared" si="6"/>
        <v>93</v>
      </c>
      <c r="CA8" s="13">
        <f>F8+R8+AJ8+AV8</f>
        <v>303</v>
      </c>
      <c r="CB8" s="13">
        <f t="shared" si="7"/>
        <v>396</v>
      </c>
      <c r="CC8" s="21">
        <v>1973</v>
      </c>
      <c r="CD8" s="13">
        <f t="shared" si="0"/>
        <v>350</v>
      </c>
      <c r="CE8" s="13">
        <f t="shared" si="1"/>
        <v>27</v>
      </c>
      <c r="CF8" s="13">
        <f t="shared" si="8"/>
        <v>377</v>
      </c>
      <c r="CG8" s="21">
        <v>1973</v>
      </c>
      <c r="CH8" s="13">
        <f t="shared" si="2"/>
        <v>266</v>
      </c>
      <c r="CI8" s="13">
        <f t="shared" si="2"/>
        <v>41</v>
      </c>
      <c r="CJ8" s="13">
        <f t="shared" si="9"/>
        <v>307</v>
      </c>
      <c r="CK8" s="21">
        <v>1973</v>
      </c>
      <c r="CL8" s="13">
        <f t="shared" si="13"/>
        <v>1277</v>
      </c>
      <c r="CM8" s="13">
        <f t="shared" si="14"/>
        <v>942</v>
      </c>
      <c r="CN8" s="13">
        <f t="shared" si="10"/>
        <v>2219</v>
      </c>
      <c r="CO8" s="21">
        <v>1973</v>
      </c>
      <c r="CP8" s="13">
        <f t="shared" si="15"/>
        <v>603</v>
      </c>
      <c r="CQ8" s="13">
        <f t="shared" si="16"/>
        <v>668</v>
      </c>
      <c r="CR8" s="13">
        <f t="shared" si="12"/>
        <v>1271</v>
      </c>
    </row>
    <row r="9" spans="1:96" x14ac:dyDescent="0.25">
      <c r="A9" s="21">
        <v>1974</v>
      </c>
      <c r="B9" s="13">
        <v>2</v>
      </c>
      <c r="C9" s="13">
        <v>0</v>
      </c>
      <c r="D9" s="21">
        <v>1974</v>
      </c>
      <c r="E9" s="13" t="s">
        <v>22</v>
      </c>
      <c r="F9" s="14" t="s">
        <v>22</v>
      </c>
      <c r="G9" s="21">
        <v>1974</v>
      </c>
      <c r="H9" s="13">
        <v>2</v>
      </c>
      <c r="I9" s="13">
        <v>5</v>
      </c>
      <c r="J9" s="21">
        <v>1974</v>
      </c>
      <c r="K9" s="13" t="s">
        <v>22</v>
      </c>
      <c r="L9" s="14" t="s">
        <v>22</v>
      </c>
      <c r="M9" s="21">
        <v>1974</v>
      </c>
      <c r="N9" s="13">
        <v>318</v>
      </c>
      <c r="O9" s="13">
        <v>3</v>
      </c>
      <c r="P9" s="21">
        <v>1974</v>
      </c>
      <c r="Q9" s="13" t="s">
        <v>22</v>
      </c>
      <c r="R9" s="14" t="s">
        <v>22</v>
      </c>
      <c r="S9" s="21">
        <v>1974</v>
      </c>
      <c r="T9" s="13">
        <v>21</v>
      </c>
      <c r="U9" s="13">
        <v>5</v>
      </c>
      <c r="V9" s="21">
        <v>1974</v>
      </c>
      <c r="W9" s="13" t="s">
        <v>22</v>
      </c>
      <c r="X9" s="14" t="s">
        <v>22</v>
      </c>
      <c r="Y9" s="21">
        <v>1974</v>
      </c>
      <c r="Z9" s="13">
        <v>2</v>
      </c>
      <c r="AA9" s="13">
        <v>15</v>
      </c>
      <c r="AB9" s="21">
        <v>1974</v>
      </c>
      <c r="AC9" s="13" t="s">
        <v>22</v>
      </c>
      <c r="AD9" s="14" t="s">
        <v>22</v>
      </c>
      <c r="AE9" s="21">
        <v>1974</v>
      </c>
      <c r="AF9" s="13"/>
      <c r="AG9" s="13"/>
      <c r="AH9" s="21">
        <v>1974</v>
      </c>
      <c r="AI9" s="13" t="s">
        <v>22</v>
      </c>
      <c r="AJ9" s="14" t="s">
        <v>22</v>
      </c>
      <c r="AK9" s="21">
        <v>1974</v>
      </c>
      <c r="AL9" s="13">
        <v>7</v>
      </c>
      <c r="AM9" s="13"/>
      <c r="AN9" s="21">
        <v>1974</v>
      </c>
      <c r="AO9" s="13" t="s">
        <v>22</v>
      </c>
      <c r="AP9" s="14" t="s">
        <v>22</v>
      </c>
      <c r="AQ9" s="21">
        <v>1974</v>
      </c>
      <c r="AR9" s="13"/>
      <c r="AS9" s="13"/>
      <c r="AT9" s="21">
        <v>1974</v>
      </c>
      <c r="AU9" s="13" t="s">
        <v>22</v>
      </c>
      <c r="AV9" s="14" t="s">
        <v>22</v>
      </c>
      <c r="AW9" s="21">
        <v>1974</v>
      </c>
      <c r="AX9" s="13">
        <v>616</v>
      </c>
      <c r="AY9" s="13">
        <v>295</v>
      </c>
      <c r="AZ9" s="21">
        <v>1974</v>
      </c>
      <c r="BA9" s="13" t="s">
        <v>22</v>
      </c>
      <c r="BB9" s="14" t="s">
        <v>22</v>
      </c>
      <c r="BC9" s="21">
        <v>1974</v>
      </c>
      <c r="BD9" s="13">
        <v>8</v>
      </c>
      <c r="BE9" s="13">
        <v>45</v>
      </c>
      <c r="BF9" s="21">
        <v>1974</v>
      </c>
      <c r="BG9" s="13" t="s">
        <v>22</v>
      </c>
      <c r="BH9" s="14" t="s">
        <v>22</v>
      </c>
      <c r="BI9" s="21">
        <v>1974</v>
      </c>
      <c r="BJ9" s="13"/>
      <c r="BK9" s="13">
        <v>0</v>
      </c>
      <c r="BL9" s="21">
        <v>1974</v>
      </c>
      <c r="BM9" s="13">
        <v>0</v>
      </c>
      <c r="BN9" s="14">
        <v>0</v>
      </c>
      <c r="BO9" s="21">
        <v>1974</v>
      </c>
      <c r="BP9" s="13">
        <v>55</v>
      </c>
      <c r="BQ9" s="13">
        <v>5</v>
      </c>
      <c r="BR9" s="21">
        <v>1974</v>
      </c>
      <c r="BS9" s="13" t="s">
        <v>22</v>
      </c>
      <c r="BT9" s="14" t="s">
        <v>22</v>
      </c>
      <c r="BU9" s="21">
        <v>1974</v>
      </c>
      <c r="BV9" s="13">
        <f t="shared" si="3"/>
        <v>320</v>
      </c>
      <c r="BW9" s="13">
        <f t="shared" si="4"/>
        <v>3</v>
      </c>
      <c r="BX9" s="13">
        <f t="shared" si="5"/>
        <v>323</v>
      </c>
      <c r="BY9" s="21">
        <v>1974</v>
      </c>
      <c r="BZ9" s="13" t="s">
        <v>22</v>
      </c>
      <c r="CA9" s="13" t="s">
        <v>22</v>
      </c>
      <c r="CB9" s="13">
        <f t="shared" si="7"/>
        <v>0</v>
      </c>
      <c r="CC9" s="21">
        <v>1974</v>
      </c>
      <c r="CD9" s="13">
        <f t="shared" si="0"/>
        <v>78</v>
      </c>
      <c r="CE9" s="13">
        <f t="shared" si="1"/>
        <v>15</v>
      </c>
      <c r="CF9" s="13">
        <f t="shared" si="8"/>
        <v>93</v>
      </c>
      <c r="CG9" s="21">
        <v>1974</v>
      </c>
      <c r="CH9" s="13" t="s">
        <v>22</v>
      </c>
      <c r="CI9" s="13" t="s">
        <v>22</v>
      </c>
      <c r="CJ9" s="13">
        <f t="shared" si="9"/>
        <v>0</v>
      </c>
      <c r="CK9" s="21">
        <v>1974</v>
      </c>
      <c r="CL9" s="13">
        <f t="shared" si="13"/>
        <v>1031</v>
      </c>
      <c r="CM9" s="13">
        <f t="shared" si="14"/>
        <v>373</v>
      </c>
      <c r="CN9" s="13">
        <f t="shared" si="10"/>
        <v>1404</v>
      </c>
      <c r="CO9" s="21">
        <v>1974</v>
      </c>
      <c r="CP9" s="13">
        <v>0</v>
      </c>
      <c r="CQ9" s="13">
        <f>+BN9</f>
        <v>0</v>
      </c>
      <c r="CR9" s="13">
        <f t="shared" si="12"/>
        <v>0</v>
      </c>
    </row>
    <row r="10" spans="1:96" x14ac:dyDescent="0.25">
      <c r="A10" s="21">
        <v>1975</v>
      </c>
      <c r="B10" s="13">
        <v>0</v>
      </c>
      <c r="C10" s="13">
        <v>0</v>
      </c>
      <c r="D10" s="21">
        <v>1975</v>
      </c>
      <c r="E10" s="13" t="s">
        <v>22</v>
      </c>
      <c r="F10" s="14" t="s">
        <v>22</v>
      </c>
      <c r="G10" s="21">
        <v>1975</v>
      </c>
      <c r="H10" s="13">
        <v>106</v>
      </c>
      <c r="I10" s="13">
        <v>56</v>
      </c>
      <c r="J10" s="21">
        <v>1975</v>
      </c>
      <c r="K10" s="13" t="s">
        <v>22</v>
      </c>
      <c r="L10" s="14" t="s">
        <v>22</v>
      </c>
      <c r="M10" s="21">
        <v>1975</v>
      </c>
      <c r="N10" s="13">
        <v>248</v>
      </c>
      <c r="O10" s="13">
        <v>88</v>
      </c>
      <c r="P10" s="21">
        <v>1975</v>
      </c>
      <c r="Q10" s="13" t="s">
        <v>22</v>
      </c>
      <c r="R10" s="14" t="s">
        <v>22</v>
      </c>
      <c r="S10" s="21">
        <v>1975</v>
      </c>
      <c r="T10" s="13">
        <v>5</v>
      </c>
      <c r="U10" s="13"/>
      <c r="V10" s="21">
        <v>1975</v>
      </c>
      <c r="W10" s="13" t="s">
        <v>22</v>
      </c>
      <c r="X10" s="14" t="s">
        <v>22</v>
      </c>
      <c r="Y10" s="21">
        <v>1975</v>
      </c>
      <c r="Z10" s="13">
        <v>2</v>
      </c>
      <c r="AA10" s="13">
        <v>8</v>
      </c>
      <c r="AB10" s="21">
        <v>1975</v>
      </c>
      <c r="AC10" s="13" t="s">
        <v>22</v>
      </c>
      <c r="AD10" s="14" t="s">
        <v>22</v>
      </c>
      <c r="AE10" s="21">
        <v>1975</v>
      </c>
      <c r="AF10" s="13">
        <v>30</v>
      </c>
      <c r="AG10" s="13"/>
      <c r="AH10" s="21">
        <v>1975</v>
      </c>
      <c r="AI10" s="13" t="s">
        <v>22</v>
      </c>
      <c r="AJ10" s="14" t="s">
        <v>22</v>
      </c>
      <c r="AK10" s="21">
        <v>1975</v>
      </c>
      <c r="AL10" s="13"/>
      <c r="AM10" s="13">
        <v>1</v>
      </c>
      <c r="AN10" s="21">
        <v>1975</v>
      </c>
      <c r="AO10" s="13" t="s">
        <v>22</v>
      </c>
      <c r="AP10" s="14" t="s">
        <v>22</v>
      </c>
      <c r="AQ10" s="21">
        <v>1975</v>
      </c>
      <c r="AR10" s="13"/>
      <c r="AS10" s="13"/>
      <c r="AT10" s="21">
        <v>1975</v>
      </c>
      <c r="AU10" s="13" t="s">
        <v>22</v>
      </c>
      <c r="AV10" s="14" t="s">
        <v>22</v>
      </c>
      <c r="AW10" s="21">
        <v>1975</v>
      </c>
      <c r="AX10" s="13">
        <v>160</v>
      </c>
      <c r="AY10" s="13">
        <v>516</v>
      </c>
      <c r="AZ10" s="21">
        <v>1975</v>
      </c>
      <c r="BA10" s="13" t="s">
        <v>22</v>
      </c>
      <c r="BB10" s="14" t="s">
        <v>22</v>
      </c>
      <c r="BC10" s="21">
        <v>1975</v>
      </c>
      <c r="BD10" s="13">
        <v>7</v>
      </c>
      <c r="BE10" s="13">
        <v>16</v>
      </c>
      <c r="BF10" s="21">
        <v>1975</v>
      </c>
      <c r="BG10" s="13" t="s">
        <v>22</v>
      </c>
      <c r="BH10" s="14" t="s">
        <v>22</v>
      </c>
      <c r="BI10" s="21">
        <v>1975</v>
      </c>
      <c r="BJ10" s="13"/>
      <c r="BK10" s="13">
        <v>3</v>
      </c>
      <c r="BL10" s="21">
        <v>1975</v>
      </c>
      <c r="BM10" s="13" t="s">
        <v>22</v>
      </c>
      <c r="BN10" s="14" t="s">
        <v>22</v>
      </c>
      <c r="BO10" s="21">
        <v>1975</v>
      </c>
      <c r="BP10" s="13">
        <v>22</v>
      </c>
      <c r="BQ10" s="13"/>
      <c r="BR10" s="21">
        <v>1975</v>
      </c>
      <c r="BS10" s="13" t="s">
        <v>22</v>
      </c>
      <c r="BT10" s="14" t="s">
        <v>22</v>
      </c>
      <c r="BU10" s="21">
        <v>1975</v>
      </c>
      <c r="BV10" s="13">
        <f>B10+N10+AF10+AR10</f>
        <v>278</v>
      </c>
      <c r="BW10" s="13">
        <f t="shared" si="4"/>
        <v>88</v>
      </c>
      <c r="BX10" s="13">
        <f t="shared" si="5"/>
        <v>366</v>
      </c>
      <c r="BY10" s="21">
        <v>1975</v>
      </c>
      <c r="BZ10" s="13" t="s">
        <v>22</v>
      </c>
      <c r="CA10" s="13" t="s">
        <v>22</v>
      </c>
      <c r="CB10" s="13">
        <f t="shared" si="7"/>
        <v>0</v>
      </c>
      <c r="CC10" s="21">
        <v>1975</v>
      </c>
      <c r="CD10" s="13">
        <f t="shared" si="0"/>
        <v>133</v>
      </c>
      <c r="CE10" s="13">
        <f t="shared" si="1"/>
        <v>56</v>
      </c>
      <c r="CF10" s="13">
        <f t="shared" si="8"/>
        <v>189</v>
      </c>
      <c r="CG10" s="21">
        <v>1975</v>
      </c>
      <c r="CH10" s="13" t="s">
        <v>22</v>
      </c>
      <c r="CI10" s="13" t="s">
        <v>22</v>
      </c>
      <c r="CJ10" s="13">
        <f t="shared" si="9"/>
        <v>0</v>
      </c>
      <c r="CK10" s="21">
        <v>1975</v>
      </c>
      <c r="CL10" s="13">
        <f t="shared" si="13"/>
        <v>580</v>
      </c>
      <c r="CM10" s="13">
        <f t="shared" si="14"/>
        <v>688</v>
      </c>
      <c r="CN10" s="13">
        <f t="shared" si="10"/>
        <v>1268</v>
      </c>
      <c r="CO10" s="21">
        <v>1975</v>
      </c>
      <c r="CP10" s="13">
        <v>0</v>
      </c>
      <c r="CQ10" s="13"/>
      <c r="CR10" s="13">
        <f t="shared" si="12"/>
        <v>0</v>
      </c>
    </row>
    <row r="11" spans="1:96" x14ac:dyDescent="0.25">
      <c r="A11" s="21">
        <v>1976</v>
      </c>
      <c r="B11" s="13">
        <v>0</v>
      </c>
      <c r="C11" s="13">
        <v>0</v>
      </c>
      <c r="D11" s="21">
        <v>1976</v>
      </c>
      <c r="E11" s="13" t="s">
        <v>22</v>
      </c>
      <c r="F11" s="14" t="s">
        <v>22</v>
      </c>
      <c r="G11" s="21">
        <v>1976</v>
      </c>
      <c r="H11" s="13">
        <v>32</v>
      </c>
      <c r="I11" s="13">
        <v>8</v>
      </c>
      <c r="J11" s="21">
        <v>1976</v>
      </c>
      <c r="K11" s="13" t="s">
        <v>22</v>
      </c>
      <c r="L11" s="14" t="s">
        <v>22</v>
      </c>
      <c r="M11" s="21">
        <v>1976</v>
      </c>
      <c r="N11" s="13">
        <v>39</v>
      </c>
      <c r="O11" s="13">
        <v>28</v>
      </c>
      <c r="P11" s="21">
        <v>1976</v>
      </c>
      <c r="Q11" s="13" t="s">
        <v>22</v>
      </c>
      <c r="R11" s="14" t="s">
        <v>22</v>
      </c>
      <c r="S11" s="21">
        <v>1976</v>
      </c>
      <c r="T11" s="13">
        <v>4</v>
      </c>
      <c r="U11" s="13"/>
      <c r="V11" s="21">
        <v>1976</v>
      </c>
      <c r="W11" s="13" t="s">
        <v>22</v>
      </c>
      <c r="X11" s="14" t="s">
        <v>22</v>
      </c>
      <c r="Y11" s="21">
        <v>1976</v>
      </c>
      <c r="Z11" s="13">
        <v>3</v>
      </c>
      <c r="AA11" s="13">
        <v>3</v>
      </c>
      <c r="AB11" s="21">
        <v>1976</v>
      </c>
      <c r="AC11" s="13" t="s">
        <v>22</v>
      </c>
      <c r="AD11" s="14" t="s">
        <v>22</v>
      </c>
      <c r="AE11" s="21">
        <v>1976</v>
      </c>
      <c r="AF11" s="13">
        <v>14</v>
      </c>
      <c r="AG11" s="13"/>
      <c r="AH11" s="21">
        <v>1976</v>
      </c>
      <c r="AI11" s="13" t="s">
        <v>22</v>
      </c>
      <c r="AJ11" s="14" t="s">
        <v>22</v>
      </c>
      <c r="AK11" s="21">
        <v>1976</v>
      </c>
      <c r="AL11" s="13"/>
      <c r="AM11" s="13"/>
      <c r="AN11" s="21">
        <v>1976</v>
      </c>
      <c r="AO11" s="13" t="s">
        <v>22</v>
      </c>
      <c r="AP11" s="14" t="s">
        <v>22</v>
      </c>
      <c r="AQ11" s="21">
        <v>1976</v>
      </c>
      <c r="AR11" s="13"/>
      <c r="AS11" s="13"/>
      <c r="AT11" s="21">
        <v>1976</v>
      </c>
      <c r="AU11" s="13" t="s">
        <v>22</v>
      </c>
      <c r="AV11" s="14" t="s">
        <v>22</v>
      </c>
      <c r="AW11" s="21">
        <v>1976</v>
      </c>
      <c r="AX11" s="13">
        <v>294</v>
      </c>
      <c r="AY11" s="13">
        <v>982</v>
      </c>
      <c r="AZ11" s="21">
        <v>1976</v>
      </c>
      <c r="BA11" s="13" t="s">
        <v>22</v>
      </c>
      <c r="BB11" s="14" t="s">
        <v>22</v>
      </c>
      <c r="BC11" s="21">
        <v>1976</v>
      </c>
      <c r="BD11" s="13">
        <v>4</v>
      </c>
      <c r="BE11" s="13">
        <v>0</v>
      </c>
      <c r="BF11" s="21">
        <v>1976</v>
      </c>
      <c r="BG11" s="13" t="s">
        <v>22</v>
      </c>
      <c r="BH11" s="14" t="s">
        <v>22</v>
      </c>
      <c r="BI11" s="21">
        <v>1976</v>
      </c>
      <c r="BJ11" s="13"/>
      <c r="BK11" s="13">
        <v>0</v>
      </c>
      <c r="BL11" s="21">
        <v>1976</v>
      </c>
      <c r="BM11" s="13" t="s">
        <v>22</v>
      </c>
      <c r="BN11" s="14" t="s">
        <v>22</v>
      </c>
      <c r="BO11" s="21">
        <v>1976</v>
      </c>
      <c r="BP11" s="13">
        <v>30</v>
      </c>
      <c r="BQ11" s="13"/>
      <c r="BR11" s="21">
        <v>1976</v>
      </c>
      <c r="BS11" s="13" t="s">
        <v>22</v>
      </c>
      <c r="BT11" s="14" t="s">
        <v>22</v>
      </c>
      <c r="BU11" s="21">
        <v>1976</v>
      </c>
      <c r="BV11" s="13">
        <f t="shared" si="3"/>
        <v>53</v>
      </c>
      <c r="BW11" s="13">
        <f t="shared" si="4"/>
        <v>28</v>
      </c>
      <c r="BX11" s="13">
        <f t="shared" si="5"/>
        <v>81</v>
      </c>
      <c r="BY11" s="21">
        <v>1976</v>
      </c>
      <c r="BZ11" s="13" t="s">
        <v>22</v>
      </c>
      <c r="CA11" s="13" t="s">
        <v>22</v>
      </c>
      <c r="CB11" s="13">
        <f t="shared" si="7"/>
        <v>0</v>
      </c>
      <c r="CC11" s="21">
        <v>1976</v>
      </c>
      <c r="CD11" s="13">
        <f t="shared" si="0"/>
        <v>66</v>
      </c>
      <c r="CE11" s="13">
        <f t="shared" si="1"/>
        <v>8</v>
      </c>
      <c r="CF11" s="13">
        <f t="shared" si="8"/>
        <v>74</v>
      </c>
      <c r="CG11" s="21">
        <v>1976</v>
      </c>
      <c r="CH11" s="13" t="s">
        <v>22</v>
      </c>
      <c r="CI11" s="13" t="s">
        <v>22</v>
      </c>
      <c r="CJ11" s="13">
        <f t="shared" si="9"/>
        <v>0</v>
      </c>
      <c r="CK11" s="21">
        <v>1976</v>
      </c>
      <c r="CL11" s="13">
        <f t="shared" si="13"/>
        <v>420</v>
      </c>
      <c r="CM11" s="13">
        <f t="shared" si="14"/>
        <v>1021</v>
      </c>
      <c r="CN11" s="13">
        <f t="shared" si="10"/>
        <v>1441</v>
      </c>
      <c r="CO11" s="21">
        <v>1976</v>
      </c>
      <c r="CP11" s="13">
        <v>0</v>
      </c>
      <c r="CQ11" s="13"/>
      <c r="CR11" s="13">
        <f t="shared" si="12"/>
        <v>0</v>
      </c>
    </row>
    <row r="12" spans="1:96" x14ac:dyDescent="0.25">
      <c r="A12" s="21">
        <v>1977</v>
      </c>
      <c r="B12" s="13">
        <v>0</v>
      </c>
      <c r="C12" s="13">
        <v>0</v>
      </c>
      <c r="D12" s="21">
        <v>1977</v>
      </c>
      <c r="E12" s="13" t="s">
        <v>22</v>
      </c>
      <c r="F12" s="14" t="s">
        <v>22</v>
      </c>
      <c r="G12" s="21">
        <v>1977</v>
      </c>
      <c r="H12" s="13">
        <v>0</v>
      </c>
      <c r="I12" s="13">
        <v>0</v>
      </c>
      <c r="J12" s="21">
        <v>1977</v>
      </c>
      <c r="K12" s="13" t="s">
        <v>22</v>
      </c>
      <c r="L12" s="14" t="s">
        <v>22</v>
      </c>
      <c r="M12" s="21">
        <v>1977</v>
      </c>
      <c r="N12" s="13">
        <v>28</v>
      </c>
      <c r="O12" s="13">
        <v>83</v>
      </c>
      <c r="P12" s="21">
        <v>1977</v>
      </c>
      <c r="Q12" s="13" t="s">
        <v>22</v>
      </c>
      <c r="R12" s="14" t="s">
        <v>22</v>
      </c>
      <c r="S12" s="21">
        <v>1977</v>
      </c>
      <c r="T12" s="13">
        <v>1</v>
      </c>
      <c r="U12" s="13">
        <v>19</v>
      </c>
      <c r="V12" s="21">
        <v>1977</v>
      </c>
      <c r="W12" s="13" t="s">
        <v>22</v>
      </c>
      <c r="X12" s="14" t="s">
        <v>22</v>
      </c>
      <c r="Y12" s="21">
        <v>1977</v>
      </c>
      <c r="Z12" s="13"/>
      <c r="AA12" s="13">
        <v>17</v>
      </c>
      <c r="AB12" s="21">
        <v>1977</v>
      </c>
      <c r="AC12" s="13" t="s">
        <v>22</v>
      </c>
      <c r="AD12" s="14" t="s">
        <v>22</v>
      </c>
      <c r="AE12" s="21">
        <v>1977</v>
      </c>
      <c r="AF12" s="13"/>
      <c r="AG12" s="13"/>
      <c r="AH12" s="21">
        <v>1977</v>
      </c>
      <c r="AI12" s="13" t="s">
        <v>22</v>
      </c>
      <c r="AJ12" s="14" t="s">
        <v>22</v>
      </c>
      <c r="AK12" s="21">
        <v>1977</v>
      </c>
      <c r="AL12" s="13"/>
      <c r="AM12" s="13"/>
      <c r="AN12" s="21">
        <v>1977</v>
      </c>
      <c r="AO12" s="13" t="s">
        <v>22</v>
      </c>
      <c r="AP12" s="14" t="s">
        <v>22</v>
      </c>
      <c r="AQ12" s="21">
        <v>1977</v>
      </c>
      <c r="AR12" s="13"/>
      <c r="AS12" s="13"/>
      <c r="AT12" s="21">
        <v>1977</v>
      </c>
      <c r="AU12" s="13" t="s">
        <v>22</v>
      </c>
      <c r="AV12" s="14" t="s">
        <v>22</v>
      </c>
      <c r="AW12" s="21">
        <v>1977</v>
      </c>
      <c r="AX12" s="13">
        <v>906</v>
      </c>
      <c r="AY12" s="13">
        <v>1126</v>
      </c>
      <c r="AZ12" s="21">
        <v>1977</v>
      </c>
      <c r="BA12" s="13" t="s">
        <v>22</v>
      </c>
      <c r="BB12" s="14" t="s">
        <v>22</v>
      </c>
      <c r="BC12" s="21">
        <v>1977</v>
      </c>
      <c r="BD12" s="13">
        <v>1</v>
      </c>
      <c r="BE12" s="13">
        <v>0</v>
      </c>
      <c r="BF12" s="21">
        <v>1977</v>
      </c>
      <c r="BG12" s="13" t="s">
        <v>22</v>
      </c>
      <c r="BH12" s="14" t="s">
        <v>22</v>
      </c>
      <c r="BI12" s="21">
        <v>1977</v>
      </c>
      <c r="BJ12" s="13"/>
      <c r="BK12" s="13">
        <v>4</v>
      </c>
      <c r="BL12" s="21">
        <v>1977</v>
      </c>
      <c r="BM12" s="13" t="s">
        <v>22</v>
      </c>
      <c r="BN12" s="14" t="s">
        <v>22</v>
      </c>
      <c r="BO12" s="21">
        <v>1977</v>
      </c>
      <c r="BP12" s="13">
        <v>16</v>
      </c>
      <c r="BQ12" s="13">
        <v>6</v>
      </c>
      <c r="BR12" s="21">
        <v>1977</v>
      </c>
      <c r="BS12" s="13" t="s">
        <v>22</v>
      </c>
      <c r="BT12" s="14" t="s">
        <v>22</v>
      </c>
      <c r="BU12" s="21">
        <v>1977</v>
      </c>
      <c r="BV12" s="13">
        <f t="shared" si="3"/>
        <v>28</v>
      </c>
      <c r="BW12" s="13">
        <f t="shared" si="4"/>
        <v>83</v>
      </c>
      <c r="BX12" s="13">
        <f t="shared" si="5"/>
        <v>111</v>
      </c>
      <c r="BY12" s="21">
        <v>1977</v>
      </c>
      <c r="BZ12" s="13" t="s">
        <v>22</v>
      </c>
      <c r="CA12" s="13" t="s">
        <v>22</v>
      </c>
      <c r="CB12" s="13">
        <f t="shared" si="7"/>
        <v>0</v>
      </c>
      <c r="CC12" s="21">
        <v>1977</v>
      </c>
      <c r="CD12" s="13">
        <f t="shared" si="0"/>
        <v>17</v>
      </c>
      <c r="CE12" s="13">
        <f t="shared" si="1"/>
        <v>25</v>
      </c>
      <c r="CF12" s="13">
        <f t="shared" si="8"/>
        <v>42</v>
      </c>
      <c r="CG12" s="21">
        <v>1977</v>
      </c>
      <c r="CH12" s="13" t="s">
        <v>22</v>
      </c>
      <c r="CI12" s="13" t="s">
        <v>22</v>
      </c>
      <c r="CJ12" s="13">
        <f t="shared" si="9"/>
        <v>0</v>
      </c>
      <c r="CK12" s="21">
        <v>1977</v>
      </c>
      <c r="CL12" s="13">
        <f t="shared" si="13"/>
        <v>952</v>
      </c>
      <c r="CM12" s="13">
        <f t="shared" si="14"/>
        <v>1255</v>
      </c>
      <c r="CN12" s="13">
        <f t="shared" si="10"/>
        <v>2207</v>
      </c>
      <c r="CO12" s="21">
        <v>1977</v>
      </c>
      <c r="CP12" s="13">
        <v>0</v>
      </c>
      <c r="CQ12" s="13"/>
      <c r="CR12" s="13">
        <f t="shared" si="12"/>
        <v>0</v>
      </c>
    </row>
    <row r="13" spans="1:96" x14ac:dyDescent="0.25">
      <c r="A13" s="21">
        <v>1978</v>
      </c>
      <c r="B13" s="13">
        <v>2</v>
      </c>
      <c r="C13" s="13">
        <v>10</v>
      </c>
      <c r="D13" s="21">
        <v>1978</v>
      </c>
      <c r="E13" s="13" t="s">
        <v>22</v>
      </c>
      <c r="F13" s="14" t="s">
        <v>22</v>
      </c>
      <c r="G13" s="21">
        <v>1978</v>
      </c>
      <c r="H13" s="13">
        <v>2</v>
      </c>
      <c r="I13" s="13">
        <v>1</v>
      </c>
      <c r="J13" s="21">
        <v>1978</v>
      </c>
      <c r="K13" s="13" t="s">
        <v>22</v>
      </c>
      <c r="L13" s="14" t="s">
        <v>22</v>
      </c>
      <c r="M13" s="21">
        <v>1978</v>
      </c>
      <c r="N13" s="13">
        <v>62</v>
      </c>
      <c r="O13" s="13">
        <v>115</v>
      </c>
      <c r="P13" s="21">
        <v>1978</v>
      </c>
      <c r="Q13" s="13" t="s">
        <v>22</v>
      </c>
      <c r="R13" s="14" t="s">
        <v>22</v>
      </c>
      <c r="S13" s="21">
        <v>1978</v>
      </c>
      <c r="T13" s="13"/>
      <c r="U13" s="13">
        <v>7</v>
      </c>
      <c r="V13" s="21">
        <v>1978</v>
      </c>
      <c r="W13" s="13" t="s">
        <v>22</v>
      </c>
      <c r="X13" s="14" t="s">
        <v>22</v>
      </c>
      <c r="Y13" s="21">
        <v>1978</v>
      </c>
      <c r="Z13" s="13"/>
      <c r="AA13" s="13">
        <v>10</v>
      </c>
      <c r="AB13" s="21">
        <v>1978</v>
      </c>
      <c r="AC13" s="13" t="s">
        <v>22</v>
      </c>
      <c r="AD13" s="14" t="s">
        <v>22</v>
      </c>
      <c r="AE13" s="21">
        <v>1978</v>
      </c>
      <c r="AF13" s="13">
        <v>5</v>
      </c>
      <c r="AG13" s="13">
        <v>130</v>
      </c>
      <c r="AH13" s="21">
        <v>1978</v>
      </c>
      <c r="AI13" s="13" t="s">
        <v>22</v>
      </c>
      <c r="AJ13" s="14" t="s">
        <v>22</v>
      </c>
      <c r="AK13" s="21">
        <v>1978</v>
      </c>
      <c r="AL13" s="13"/>
      <c r="AM13" s="13">
        <v>4</v>
      </c>
      <c r="AN13" s="21">
        <v>1978</v>
      </c>
      <c r="AO13" s="13" t="s">
        <v>22</v>
      </c>
      <c r="AP13" s="14" t="s">
        <v>22</v>
      </c>
      <c r="AQ13" s="21">
        <v>1978</v>
      </c>
      <c r="AR13" s="13"/>
      <c r="AS13" s="13"/>
      <c r="AT13" s="21">
        <v>1978</v>
      </c>
      <c r="AU13" s="13" t="s">
        <v>22</v>
      </c>
      <c r="AV13" s="14" t="s">
        <v>22</v>
      </c>
      <c r="AW13" s="21">
        <v>1978</v>
      </c>
      <c r="AX13" s="13">
        <v>300</v>
      </c>
      <c r="AY13" s="13">
        <v>300</v>
      </c>
      <c r="AZ13" s="21">
        <v>1978</v>
      </c>
      <c r="BA13" s="13" t="s">
        <v>22</v>
      </c>
      <c r="BB13" s="14" t="s">
        <v>22</v>
      </c>
      <c r="BC13" s="21">
        <v>1978</v>
      </c>
      <c r="BD13" s="13">
        <v>10</v>
      </c>
      <c r="BE13" s="13">
        <v>0</v>
      </c>
      <c r="BF13" s="21">
        <v>1978</v>
      </c>
      <c r="BG13" s="13" t="s">
        <v>22</v>
      </c>
      <c r="BH13" s="14" t="s">
        <v>22</v>
      </c>
      <c r="BI13" s="21">
        <v>1978</v>
      </c>
      <c r="BJ13" s="13"/>
      <c r="BK13" s="13">
        <v>2</v>
      </c>
      <c r="BL13" s="21">
        <v>1978</v>
      </c>
      <c r="BM13" s="13" t="s">
        <v>22</v>
      </c>
      <c r="BN13" s="14" t="s">
        <v>22</v>
      </c>
      <c r="BO13" s="21">
        <v>1978</v>
      </c>
      <c r="BP13" s="13"/>
      <c r="BQ13" s="13">
        <v>3</v>
      </c>
      <c r="BR13" s="21">
        <v>1978</v>
      </c>
      <c r="BS13" s="13" t="s">
        <v>22</v>
      </c>
      <c r="BT13" s="14" t="s">
        <v>22</v>
      </c>
      <c r="BU13" s="21">
        <v>1978</v>
      </c>
      <c r="BV13" s="13">
        <f t="shared" si="3"/>
        <v>69</v>
      </c>
      <c r="BW13" s="13">
        <f t="shared" si="4"/>
        <v>255</v>
      </c>
      <c r="BX13" s="13">
        <f t="shared" si="5"/>
        <v>324</v>
      </c>
      <c r="BY13" s="21">
        <v>1978</v>
      </c>
      <c r="BZ13" s="13" t="s">
        <v>22</v>
      </c>
      <c r="CA13" s="13" t="s">
        <v>22</v>
      </c>
      <c r="CB13" s="13">
        <f t="shared" si="7"/>
        <v>0</v>
      </c>
      <c r="CC13" s="21">
        <v>1978</v>
      </c>
      <c r="CD13" s="13">
        <f t="shared" si="0"/>
        <v>2</v>
      </c>
      <c r="CE13" s="13">
        <f t="shared" si="1"/>
        <v>11</v>
      </c>
      <c r="CF13" s="13">
        <f t="shared" si="8"/>
        <v>13</v>
      </c>
      <c r="CG13" s="21">
        <v>1978</v>
      </c>
      <c r="CH13" s="13" t="s">
        <v>22</v>
      </c>
      <c r="CI13" s="13" t="s">
        <v>22</v>
      </c>
      <c r="CJ13" s="13">
        <f t="shared" si="9"/>
        <v>0</v>
      </c>
      <c r="CK13" s="21">
        <v>1978</v>
      </c>
      <c r="CL13" s="13">
        <f t="shared" si="13"/>
        <v>381</v>
      </c>
      <c r="CM13" s="13">
        <f t="shared" si="14"/>
        <v>582</v>
      </c>
      <c r="CN13" s="13">
        <f t="shared" si="10"/>
        <v>963</v>
      </c>
      <c r="CO13" s="21">
        <v>1978</v>
      </c>
      <c r="CP13" s="13">
        <v>0</v>
      </c>
      <c r="CQ13" s="13"/>
      <c r="CR13" s="13">
        <f t="shared" si="12"/>
        <v>0</v>
      </c>
    </row>
    <row r="14" spans="1:96" x14ac:dyDescent="0.25">
      <c r="A14" s="21">
        <v>1979</v>
      </c>
      <c r="B14" s="13" t="s">
        <v>22</v>
      </c>
      <c r="C14" s="13" t="s">
        <v>22</v>
      </c>
      <c r="D14" s="21">
        <v>1979</v>
      </c>
      <c r="E14" s="13" t="s">
        <v>22</v>
      </c>
      <c r="F14" s="14" t="s">
        <v>22</v>
      </c>
      <c r="G14" s="21">
        <v>1979</v>
      </c>
      <c r="H14" s="13" t="s">
        <v>22</v>
      </c>
      <c r="I14" s="13" t="s">
        <v>22</v>
      </c>
      <c r="J14" s="21">
        <v>1979</v>
      </c>
      <c r="K14" s="13" t="s">
        <v>22</v>
      </c>
      <c r="L14" s="14" t="s">
        <v>22</v>
      </c>
      <c r="M14" s="21">
        <v>1979</v>
      </c>
      <c r="N14" s="13" t="s">
        <v>22</v>
      </c>
      <c r="O14" s="13" t="s">
        <v>22</v>
      </c>
      <c r="P14" s="21">
        <v>1979</v>
      </c>
      <c r="Q14" s="13" t="s">
        <v>22</v>
      </c>
      <c r="R14" s="14" t="s">
        <v>22</v>
      </c>
      <c r="S14" s="21">
        <v>1979</v>
      </c>
      <c r="T14" s="13" t="s">
        <v>22</v>
      </c>
      <c r="U14" s="13" t="s">
        <v>22</v>
      </c>
      <c r="V14" s="21">
        <v>1979</v>
      </c>
      <c r="W14" s="13" t="s">
        <v>22</v>
      </c>
      <c r="X14" s="14" t="s">
        <v>22</v>
      </c>
      <c r="Y14" s="21">
        <v>1979</v>
      </c>
      <c r="Z14" s="13" t="s">
        <v>22</v>
      </c>
      <c r="AA14" s="13" t="s">
        <v>22</v>
      </c>
      <c r="AB14" s="21">
        <v>1979</v>
      </c>
      <c r="AC14" s="13" t="s">
        <v>22</v>
      </c>
      <c r="AD14" s="14" t="s">
        <v>22</v>
      </c>
      <c r="AE14" s="21">
        <v>1979</v>
      </c>
      <c r="AF14" s="13" t="s">
        <v>22</v>
      </c>
      <c r="AG14" s="13" t="s">
        <v>22</v>
      </c>
      <c r="AH14" s="21">
        <v>1979</v>
      </c>
      <c r="AI14" s="13" t="s">
        <v>22</v>
      </c>
      <c r="AJ14" s="14" t="s">
        <v>22</v>
      </c>
      <c r="AK14" s="21">
        <v>1979</v>
      </c>
      <c r="AL14" s="13" t="s">
        <v>22</v>
      </c>
      <c r="AM14" s="13" t="s">
        <v>22</v>
      </c>
      <c r="AN14" s="21">
        <v>1979</v>
      </c>
      <c r="AO14" s="13" t="s">
        <v>22</v>
      </c>
      <c r="AP14" s="14" t="s">
        <v>22</v>
      </c>
      <c r="AQ14" s="21">
        <v>1979</v>
      </c>
      <c r="AR14" s="13" t="s">
        <v>22</v>
      </c>
      <c r="AS14" s="13" t="s">
        <v>22</v>
      </c>
      <c r="AT14" s="21">
        <v>1979</v>
      </c>
      <c r="AU14" s="13" t="s">
        <v>22</v>
      </c>
      <c r="AV14" s="14" t="s">
        <v>22</v>
      </c>
      <c r="AW14" s="21">
        <v>1979</v>
      </c>
      <c r="AX14" s="13" t="s">
        <v>22</v>
      </c>
      <c r="AY14" s="13" t="s">
        <v>22</v>
      </c>
      <c r="AZ14" s="21">
        <v>1979</v>
      </c>
      <c r="BA14" s="13" t="s">
        <v>22</v>
      </c>
      <c r="BB14" s="14" t="s">
        <v>22</v>
      </c>
      <c r="BC14" s="21">
        <v>1979</v>
      </c>
      <c r="BD14" s="13" t="s">
        <v>22</v>
      </c>
      <c r="BE14" s="13" t="s">
        <v>22</v>
      </c>
      <c r="BF14" s="21">
        <v>1979</v>
      </c>
      <c r="BG14" s="13" t="s">
        <v>22</v>
      </c>
      <c r="BH14" s="14" t="s">
        <v>22</v>
      </c>
      <c r="BI14" s="21">
        <v>1979</v>
      </c>
      <c r="BJ14" s="13" t="s">
        <v>22</v>
      </c>
      <c r="BK14" s="13" t="s">
        <v>22</v>
      </c>
      <c r="BL14" s="21">
        <v>1979</v>
      </c>
      <c r="BM14" s="13" t="s">
        <v>22</v>
      </c>
      <c r="BN14" s="14" t="s">
        <v>22</v>
      </c>
      <c r="BO14" s="21">
        <v>1979</v>
      </c>
      <c r="BP14" s="13" t="s">
        <v>22</v>
      </c>
      <c r="BQ14" s="13" t="s">
        <v>22</v>
      </c>
      <c r="BR14" s="21">
        <v>1979</v>
      </c>
      <c r="BS14" s="13" t="s">
        <v>22</v>
      </c>
      <c r="BT14" s="14" t="s">
        <v>22</v>
      </c>
      <c r="BU14" s="21">
        <v>1979</v>
      </c>
      <c r="BV14" s="13" t="s">
        <v>22</v>
      </c>
      <c r="BW14" s="13" t="s">
        <v>22</v>
      </c>
      <c r="BX14" s="13">
        <f t="shared" si="5"/>
        <v>0</v>
      </c>
      <c r="BY14" s="21">
        <v>1979</v>
      </c>
      <c r="BZ14" s="13" t="s">
        <v>22</v>
      </c>
      <c r="CA14" s="13" t="s">
        <v>22</v>
      </c>
      <c r="CB14" s="13">
        <f t="shared" si="7"/>
        <v>0</v>
      </c>
      <c r="CC14" s="21">
        <v>1979</v>
      </c>
      <c r="CD14" s="13" t="s">
        <v>22</v>
      </c>
      <c r="CE14" s="13" t="s">
        <v>22</v>
      </c>
      <c r="CF14" s="13">
        <f t="shared" si="8"/>
        <v>0</v>
      </c>
      <c r="CG14" s="21">
        <v>1979</v>
      </c>
      <c r="CH14" s="13" t="s">
        <v>22</v>
      </c>
      <c r="CI14" s="13" t="s">
        <v>22</v>
      </c>
      <c r="CJ14" s="13">
        <f t="shared" si="9"/>
        <v>0</v>
      </c>
      <c r="CK14" s="21">
        <v>1979</v>
      </c>
      <c r="CL14" s="13" t="s">
        <v>31</v>
      </c>
      <c r="CM14" s="13" t="s">
        <v>31</v>
      </c>
      <c r="CN14" s="13">
        <f t="shared" si="10"/>
        <v>0</v>
      </c>
      <c r="CO14" s="21">
        <v>1979</v>
      </c>
      <c r="CP14" s="13">
        <v>0</v>
      </c>
      <c r="CQ14" s="13"/>
      <c r="CR14" s="13">
        <f t="shared" si="12"/>
        <v>0</v>
      </c>
    </row>
    <row r="15" spans="1:96" x14ac:dyDescent="0.25">
      <c r="A15" s="21">
        <v>1980</v>
      </c>
      <c r="B15" s="13" t="s">
        <v>22</v>
      </c>
      <c r="C15" s="13" t="s">
        <v>22</v>
      </c>
      <c r="D15" s="21">
        <v>1980</v>
      </c>
      <c r="E15" s="13" t="s">
        <v>22</v>
      </c>
      <c r="F15" s="14" t="s">
        <v>22</v>
      </c>
      <c r="G15" s="21">
        <v>1980</v>
      </c>
      <c r="H15" s="13" t="s">
        <v>22</v>
      </c>
      <c r="I15" s="13" t="s">
        <v>22</v>
      </c>
      <c r="J15" s="21">
        <v>1980</v>
      </c>
      <c r="K15" s="13" t="s">
        <v>22</v>
      </c>
      <c r="L15" s="14" t="s">
        <v>22</v>
      </c>
      <c r="M15" s="21">
        <v>1980</v>
      </c>
      <c r="N15" s="13" t="s">
        <v>22</v>
      </c>
      <c r="O15" s="13" t="s">
        <v>22</v>
      </c>
      <c r="P15" s="21">
        <v>1980</v>
      </c>
      <c r="Q15" s="13" t="s">
        <v>22</v>
      </c>
      <c r="R15" s="14" t="s">
        <v>22</v>
      </c>
      <c r="S15" s="21">
        <v>1980</v>
      </c>
      <c r="T15" s="13" t="s">
        <v>22</v>
      </c>
      <c r="U15" s="13" t="s">
        <v>22</v>
      </c>
      <c r="V15" s="21">
        <v>1980</v>
      </c>
      <c r="W15" s="13" t="s">
        <v>22</v>
      </c>
      <c r="X15" s="14" t="s">
        <v>22</v>
      </c>
      <c r="Y15" s="21">
        <v>1980</v>
      </c>
      <c r="Z15" s="13" t="s">
        <v>22</v>
      </c>
      <c r="AA15" s="13" t="s">
        <v>22</v>
      </c>
      <c r="AB15" s="21">
        <v>1980</v>
      </c>
      <c r="AC15" s="13" t="s">
        <v>22</v>
      </c>
      <c r="AD15" s="14" t="s">
        <v>22</v>
      </c>
      <c r="AE15" s="21">
        <v>1980</v>
      </c>
      <c r="AF15" s="13" t="s">
        <v>22</v>
      </c>
      <c r="AG15" s="13" t="s">
        <v>22</v>
      </c>
      <c r="AH15" s="21">
        <v>1980</v>
      </c>
      <c r="AI15" s="13" t="s">
        <v>22</v>
      </c>
      <c r="AJ15" s="14" t="s">
        <v>22</v>
      </c>
      <c r="AK15" s="21">
        <v>1980</v>
      </c>
      <c r="AL15" s="13" t="s">
        <v>22</v>
      </c>
      <c r="AM15" s="13" t="s">
        <v>22</v>
      </c>
      <c r="AN15" s="21">
        <v>1980</v>
      </c>
      <c r="AO15" s="13" t="s">
        <v>22</v>
      </c>
      <c r="AP15" s="14" t="s">
        <v>22</v>
      </c>
      <c r="AQ15" s="21">
        <v>1980</v>
      </c>
      <c r="AR15" s="13" t="s">
        <v>22</v>
      </c>
      <c r="AS15" s="13" t="s">
        <v>22</v>
      </c>
      <c r="AT15" s="21">
        <v>1980</v>
      </c>
      <c r="AU15" s="13" t="s">
        <v>22</v>
      </c>
      <c r="AV15" s="14" t="s">
        <v>22</v>
      </c>
      <c r="AW15" s="21">
        <v>1980</v>
      </c>
      <c r="AX15" s="13" t="s">
        <v>22</v>
      </c>
      <c r="AY15" s="13" t="s">
        <v>22</v>
      </c>
      <c r="AZ15" s="21">
        <v>1980</v>
      </c>
      <c r="BA15" s="13" t="s">
        <v>22</v>
      </c>
      <c r="BB15" s="14" t="s">
        <v>22</v>
      </c>
      <c r="BC15" s="21">
        <v>1980</v>
      </c>
      <c r="BD15" s="13" t="s">
        <v>22</v>
      </c>
      <c r="BE15" s="13" t="s">
        <v>22</v>
      </c>
      <c r="BF15" s="21">
        <v>1980</v>
      </c>
      <c r="BG15" s="13" t="s">
        <v>22</v>
      </c>
      <c r="BH15" s="14" t="s">
        <v>22</v>
      </c>
      <c r="BI15" s="21">
        <v>1980</v>
      </c>
      <c r="BJ15" s="13" t="s">
        <v>22</v>
      </c>
      <c r="BK15" s="13" t="s">
        <v>22</v>
      </c>
      <c r="BL15" s="21">
        <v>1980</v>
      </c>
      <c r="BM15" s="13" t="s">
        <v>22</v>
      </c>
      <c r="BN15" s="14" t="s">
        <v>22</v>
      </c>
      <c r="BO15" s="21">
        <v>1980</v>
      </c>
      <c r="BP15" s="13" t="s">
        <v>22</v>
      </c>
      <c r="BQ15" s="13" t="s">
        <v>22</v>
      </c>
      <c r="BR15" s="21">
        <v>1980</v>
      </c>
      <c r="BS15" s="13" t="s">
        <v>22</v>
      </c>
      <c r="BT15" s="14" t="s">
        <v>22</v>
      </c>
      <c r="BU15" s="21">
        <v>1980</v>
      </c>
      <c r="BV15" s="13" t="s">
        <v>22</v>
      </c>
      <c r="BW15" s="13" t="s">
        <v>22</v>
      </c>
      <c r="BX15" s="13">
        <f t="shared" si="5"/>
        <v>0</v>
      </c>
      <c r="BY15" s="21">
        <v>1980</v>
      </c>
      <c r="BZ15" s="13" t="s">
        <v>22</v>
      </c>
      <c r="CA15" s="13" t="s">
        <v>22</v>
      </c>
      <c r="CB15" s="13">
        <f t="shared" si="7"/>
        <v>0</v>
      </c>
      <c r="CC15" s="21">
        <v>1980</v>
      </c>
      <c r="CD15" s="13" t="s">
        <v>22</v>
      </c>
      <c r="CE15" s="13" t="s">
        <v>22</v>
      </c>
      <c r="CF15" s="13">
        <f t="shared" si="8"/>
        <v>0</v>
      </c>
      <c r="CG15" s="21">
        <v>1980</v>
      </c>
      <c r="CH15" s="13" t="s">
        <v>22</v>
      </c>
      <c r="CI15" s="13" t="s">
        <v>22</v>
      </c>
      <c r="CJ15" s="13">
        <f t="shared" si="9"/>
        <v>0</v>
      </c>
      <c r="CK15" s="21">
        <v>1980</v>
      </c>
      <c r="CL15" s="13" t="s">
        <v>31</v>
      </c>
      <c r="CM15" s="13" t="s">
        <v>31</v>
      </c>
      <c r="CN15" s="13">
        <f t="shared" si="10"/>
        <v>0</v>
      </c>
      <c r="CO15" s="21">
        <v>1980</v>
      </c>
      <c r="CP15" s="13">
        <v>0</v>
      </c>
      <c r="CQ15" s="13"/>
      <c r="CR15" s="13">
        <f t="shared" si="12"/>
        <v>0</v>
      </c>
    </row>
    <row r="16" spans="1:96" x14ac:dyDescent="0.25">
      <c r="A16" s="21">
        <v>1981</v>
      </c>
      <c r="B16" s="13" t="s">
        <v>22</v>
      </c>
      <c r="C16" s="13" t="s">
        <v>22</v>
      </c>
      <c r="D16" s="21">
        <v>1981</v>
      </c>
      <c r="E16" s="13" t="s">
        <v>22</v>
      </c>
      <c r="F16" s="14" t="s">
        <v>22</v>
      </c>
      <c r="G16" s="21">
        <v>1981</v>
      </c>
      <c r="H16" s="13" t="s">
        <v>22</v>
      </c>
      <c r="I16" s="13" t="s">
        <v>22</v>
      </c>
      <c r="J16" s="21">
        <v>1981</v>
      </c>
      <c r="K16" s="13" t="s">
        <v>22</v>
      </c>
      <c r="L16" s="14" t="s">
        <v>22</v>
      </c>
      <c r="M16" s="21">
        <v>1981</v>
      </c>
      <c r="N16" s="13" t="s">
        <v>22</v>
      </c>
      <c r="O16" s="13" t="s">
        <v>22</v>
      </c>
      <c r="P16" s="21">
        <v>1981</v>
      </c>
      <c r="Q16" s="13" t="s">
        <v>22</v>
      </c>
      <c r="R16" s="14" t="s">
        <v>22</v>
      </c>
      <c r="S16" s="21">
        <v>1981</v>
      </c>
      <c r="T16" s="13" t="s">
        <v>22</v>
      </c>
      <c r="U16" s="13" t="s">
        <v>22</v>
      </c>
      <c r="V16" s="21">
        <v>1981</v>
      </c>
      <c r="W16" s="13" t="s">
        <v>22</v>
      </c>
      <c r="X16" s="14" t="s">
        <v>22</v>
      </c>
      <c r="Y16" s="21">
        <v>1981</v>
      </c>
      <c r="Z16" s="13" t="s">
        <v>22</v>
      </c>
      <c r="AA16" s="13" t="s">
        <v>22</v>
      </c>
      <c r="AB16" s="21">
        <v>1981</v>
      </c>
      <c r="AC16" s="13" t="s">
        <v>22</v>
      </c>
      <c r="AD16" s="14" t="s">
        <v>22</v>
      </c>
      <c r="AE16" s="21">
        <v>1981</v>
      </c>
      <c r="AF16" s="13" t="s">
        <v>22</v>
      </c>
      <c r="AG16" s="13" t="s">
        <v>22</v>
      </c>
      <c r="AH16" s="21">
        <v>1981</v>
      </c>
      <c r="AI16" s="13" t="s">
        <v>22</v>
      </c>
      <c r="AJ16" s="14" t="s">
        <v>22</v>
      </c>
      <c r="AK16" s="21">
        <v>1981</v>
      </c>
      <c r="AL16" s="13" t="s">
        <v>22</v>
      </c>
      <c r="AM16" s="13" t="s">
        <v>22</v>
      </c>
      <c r="AN16" s="21">
        <v>1981</v>
      </c>
      <c r="AO16" s="13" t="s">
        <v>22</v>
      </c>
      <c r="AP16" s="14" t="s">
        <v>22</v>
      </c>
      <c r="AQ16" s="21">
        <v>1981</v>
      </c>
      <c r="AR16" s="13" t="s">
        <v>22</v>
      </c>
      <c r="AS16" s="13" t="s">
        <v>22</v>
      </c>
      <c r="AT16" s="21">
        <v>1981</v>
      </c>
      <c r="AU16" s="13" t="s">
        <v>22</v>
      </c>
      <c r="AV16" s="14" t="s">
        <v>22</v>
      </c>
      <c r="AW16" s="21">
        <v>1981</v>
      </c>
      <c r="AX16" s="13" t="s">
        <v>22</v>
      </c>
      <c r="AY16" s="13" t="s">
        <v>22</v>
      </c>
      <c r="AZ16" s="21">
        <v>1981</v>
      </c>
      <c r="BA16" s="13" t="s">
        <v>22</v>
      </c>
      <c r="BB16" s="14" t="s">
        <v>22</v>
      </c>
      <c r="BC16" s="21">
        <v>1981</v>
      </c>
      <c r="BD16" s="13" t="s">
        <v>22</v>
      </c>
      <c r="BE16" s="13" t="s">
        <v>22</v>
      </c>
      <c r="BF16" s="21">
        <v>1981</v>
      </c>
      <c r="BG16" s="13" t="s">
        <v>22</v>
      </c>
      <c r="BH16" s="14" t="s">
        <v>22</v>
      </c>
      <c r="BI16" s="21">
        <v>1981</v>
      </c>
      <c r="BJ16" s="13" t="s">
        <v>22</v>
      </c>
      <c r="BK16" s="13" t="s">
        <v>22</v>
      </c>
      <c r="BL16" s="21">
        <v>1981</v>
      </c>
      <c r="BM16" s="13" t="s">
        <v>22</v>
      </c>
      <c r="BN16" s="14" t="s">
        <v>22</v>
      </c>
      <c r="BO16" s="21">
        <v>1981</v>
      </c>
      <c r="BP16" s="13" t="s">
        <v>22</v>
      </c>
      <c r="BQ16" s="13" t="s">
        <v>22</v>
      </c>
      <c r="BR16" s="21">
        <v>1981</v>
      </c>
      <c r="BS16" s="13" t="s">
        <v>22</v>
      </c>
      <c r="BT16" s="14" t="s">
        <v>22</v>
      </c>
      <c r="BU16" s="21">
        <v>1981</v>
      </c>
      <c r="BV16" s="13" t="s">
        <v>22</v>
      </c>
      <c r="BW16" s="13" t="s">
        <v>22</v>
      </c>
      <c r="BX16" s="13">
        <f t="shared" si="5"/>
        <v>0</v>
      </c>
      <c r="BY16" s="21">
        <v>1981</v>
      </c>
      <c r="BZ16" s="13" t="s">
        <v>22</v>
      </c>
      <c r="CA16" s="13" t="s">
        <v>22</v>
      </c>
      <c r="CB16" s="13">
        <f t="shared" si="7"/>
        <v>0</v>
      </c>
      <c r="CC16" s="21">
        <v>1981</v>
      </c>
      <c r="CD16" s="13" t="s">
        <v>22</v>
      </c>
      <c r="CE16" s="13" t="s">
        <v>22</v>
      </c>
      <c r="CF16" s="13">
        <f t="shared" si="8"/>
        <v>0</v>
      </c>
      <c r="CG16" s="21">
        <v>1981</v>
      </c>
      <c r="CH16" s="13" t="s">
        <v>22</v>
      </c>
      <c r="CI16" s="13" t="s">
        <v>22</v>
      </c>
      <c r="CJ16" s="13">
        <f t="shared" si="9"/>
        <v>0</v>
      </c>
      <c r="CK16" s="21">
        <v>1981</v>
      </c>
      <c r="CL16" s="13" t="s">
        <v>31</v>
      </c>
      <c r="CM16" s="13" t="s">
        <v>31</v>
      </c>
      <c r="CN16" s="13">
        <f t="shared" si="10"/>
        <v>0</v>
      </c>
      <c r="CO16" s="21">
        <v>1981</v>
      </c>
      <c r="CP16" s="13">
        <v>0</v>
      </c>
      <c r="CQ16" s="13"/>
      <c r="CR16" s="13">
        <f t="shared" si="12"/>
        <v>0</v>
      </c>
    </row>
    <row r="17" spans="1:96" x14ac:dyDescent="0.25">
      <c r="A17" s="21">
        <v>1982</v>
      </c>
      <c r="B17" s="13">
        <v>30</v>
      </c>
      <c r="C17" s="13">
        <v>10</v>
      </c>
      <c r="D17" s="21">
        <v>1982</v>
      </c>
      <c r="E17" s="13">
        <v>0</v>
      </c>
      <c r="F17" s="14">
        <v>12</v>
      </c>
      <c r="G17" s="21">
        <v>1982</v>
      </c>
      <c r="H17" s="13">
        <v>4</v>
      </c>
      <c r="I17" s="13">
        <v>0</v>
      </c>
      <c r="J17" s="21">
        <v>1982</v>
      </c>
      <c r="K17" s="13">
        <v>51</v>
      </c>
      <c r="L17" s="14">
        <v>0</v>
      </c>
      <c r="M17" s="21">
        <v>1982</v>
      </c>
      <c r="N17" s="13">
        <v>75</v>
      </c>
      <c r="O17" s="13">
        <v>80</v>
      </c>
      <c r="P17" s="21">
        <v>1982</v>
      </c>
      <c r="Q17" s="13">
        <v>406</v>
      </c>
      <c r="R17" s="14">
        <v>239</v>
      </c>
      <c r="S17" s="21">
        <v>1982</v>
      </c>
      <c r="T17" s="13">
        <v>0</v>
      </c>
      <c r="U17" s="13">
        <v>0</v>
      </c>
      <c r="V17" s="21">
        <v>1982</v>
      </c>
      <c r="W17" s="13">
        <v>13</v>
      </c>
      <c r="X17" s="14">
        <v>12</v>
      </c>
      <c r="Y17" s="21">
        <v>1982</v>
      </c>
      <c r="Z17" s="13">
        <v>1</v>
      </c>
      <c r="AA17" s="13">
        <v>7</v>
      </c>
      <c r="AB17" s="21">
        <v>1982</v>
      </c>
      <c r="AC17" s="13">
        <v>0</v>
      </c>
      <c r="AD17" s="14">
        <v>0</v>
      </c>
      <c r="AE17" s="21">
        <v>1982</v>
      </c>
      <c r="AF17" s="13">
        <v>13</v>
      </c>
      <c r="AG17" s="13">
        <v>1</v>
      </c>
      <c r="AH17" s="21">
        <v>1982</v>
      </c>
      <c r="AI17" s="13">
        <v>0</v>
      </c>
      <c r="AJ17" s="14">
        <v>0</v>
      </c>
      <c r="AK17" s="21">
        <v>1982</v>
      </c>
      <c r="AL17" s="13">
        <v>17</v>
      </c>
      <c r="AM17" s="13">
        <v>24</v>
      </c>
      <c r="AN17" s="21">
        <v>1982</v>
      </c>
      <c r="AO17" s="13">
        <v>19</v>
      </c>
      <c r="AP17" s="14">
        <v>19</v>
      </c>
      <c r="AQ17" s="21">
        <v>1982</v>
      </c>
      <c r="AR17" s="13"/>
      <c r="AS17" s="13">
        <v>4</v>
      </c>
      <c r="AT17" s="21">
        <v>1982</v>
      </c>
      <c r="AU17" s="13"/>
      <c r="AV17" s="14"/>
      <c r="AW17" s="21">
        <v>1982</v>
      </c>
      <c r="AX17" s="13">
        <v>262</v>
      </c>
      <c r="AY17" s="13">
        <v>357</v>
      </c>
      <c r="AZ17" s="21">
        <v>1982</v>
      </c>
      <c r="BA17" s="13">
        <v>360</v>
      </c>
      <c r="BB17" s="14">
        <v>291</v>
      </c>
      <c r="BC17" s="21">
        <v>1982</v>
      </c>
      <c r="BD17" s="13">
        <v>0</v>
      </c>
      <c r="BE17" s="13">
        <v>0</v>
      </c>
      <c r="BF17" s="21">
        <v>1982</v>
      </c>
      <c r="BG17" s="13">
        <v>0</v>
      </c>
      <c r="BH17" s="14">
        <v>0</v>
      </c>
      <c r="BI17" s="21">
        <v>1982</v>
      </c>
      <c r="BJ17" s="13">
        <v>0</v>
      </c>
      <c r="BK17" s="13">
        <v>0</v>
      </c>
      <c r="BL17" s="21">
        <v>1982</v>
      </c>
      <c r="BM17" s="13">
        <v>0</v>
      </c>
      <c r="BN17" s="14">
        <v>1</v>
      </c>
      <c r="BO17" s="21">
        <v>1982</v>
      </c>
      <c r="BP17" s="13">
        <v>28</v>
      </c>
      <c r="BQ17" s="13">
        <v>17</v>
      </c>
      <c r="BR17" s="21">
        <v>1982</v>
      </c>
      <c r="BS17" s="13">
        <v>0</v>
      </c>
      <c r="BT17" s="14">
        <v>35</v>
      </c>
      <c r="BU17" s="21">
        <v>1982</v>
      </c>
      <c r="BV17" s="13">
        <f t="shared" si="3"/>
        <v>118</v>
      </c>
      <c r="BW17" s="13">
        <f t="shared" si="4"/>
        <v>95</v>
      </c>
      <c r="BX17" s="13">
        <f t="shared" si="5"/>
        <v>213</v>
      </c>
      <c r="BY17" s="21">
        <v>1982</v>
      </c>
      <c r="BZ17" s="13">
        <f t="shared" si="6"/>
        <v>406</v>
      </c>
      <c r="CA17" s="13">
        <f t="shared" ref="CA17:CA48" si="17">F17+R17+AJ17+AV17</f>
        <v>251</v>
      </c>
      <c r="CB17" s="13">
        <f t="shared" si="7"/>
        <v>657</v>
      </c>
      <c r="CC17" s="21">
        <v>1982</v>
      </c>
      <c r="CD17" s="13">
        <f t="shared" ref="CD17:CD37" si="18">H17+T17+BP17</f>
        <v>32</v>
      </c>
      <c r="CE17" s="13">
        <f t="shared" ref="CE17:CE37" si="19">I17+U17+BQ17</f>
        <v>17</v>
      </c>
      <c r="CF17" s="13">
        <f t="shared" si="8"/>
        <v>49</v>
      </c>
      <c r="CG17" s="21">
        <v>1982</v>
      </c>
      <c r="CH17" s="13">
        <f t="shared" ref="CH17:CH48" si="20">K17+W17+BS17</f>
        <v>64</v>
      </c>
      <c r="CI17" s="13">
        <f t="shared" ref="CI17:CI48" si="21">L17+X17+BT17</f>
        <v>47</v>
      </c>
      <c r="CJ17" s="13">
        <f t="shared" si="9"/>
        <v>111</v>
      </c>
      <c r="CK17" s="21">
        <v>1982</v>
      </c>
      <c r="CL17" s="13">
        <f t="shared" si="13"/>
        <v>430</v>
      </c>
      <c r="CM17" s="13">
        <f t="shared" si="14"/>
        <v>500</v>
      </c>
      <c r="CN17" s="13">
        <f t="shared" si="10"/>
        <v>930</v>
      </c>
      <c r="CO17" s="21">
        <v>1982</v>
      </c>
      <c r="CP17" s="13">
        <f t="shared" si="15"/>
        <v>849</v>
      </c>
      <c r="CQ17" s="13">
        <f t="shared" si="16"/>
        <v>609</v>
      </c>
      <c r="CR17" s="13">
        <f t="shared" si="12"/>
        <v>1458</v>
      </c>
    </row>
    <row r="18" spans="1:96" x14ac:dyDescent="0.25">
      <c r="A18" s="21">
        <v>1983</v>
      </c>
      <c r="B18" s="13">
        <v>0</v>
      </c>
      <c r="C18" s="13">
        <v>10</v>
      </c>
      <c r="D18" s="21">
        <v>1983</v>
      </c>
      <c r="E18" s="13">
        <v>0</v>
      </c>
      <c r="F18" s="14">
        <v>2</v>
      </c>
      <c r="G18" s="21">
        <v>1983</v>
      </c>
      <c r="H18" s="13">
        <v>0</v>
      </c>
      <c r="I18" s="13">
        <v>6</v>
      </c>
      <c r="J18" s="21">
        <v>1983</v>
      </c>
      <c r="K18" s="13">
        <v>0</v>
      </c>
      <c r="L18" s="14">
        <v>0</v>
      </c>
      <c r="M18" s="21">
        <v>1983</v>
      </c>
      <c r="N18" s="13">
        <v>25</v>
      </c>
      <c r="O18" s="13">
        <v>116</v>
      </c>
      <c r="P18" s="21">
        <v>1983</v>
      </c>
      <c r="Q18" s="13">
        <v>36</v>
      </c>
      <c r="R18" s="14">
        <v>205</v>
      </c>
      <c r="S18" s="21">
        <v>1983</v>
      </c>
      <c r="T18" s="13">
        <v>0</v>
      </c>
      <c r="U18" s="13">
        <v>7</v>
      </c>
      <c r="V18" s="21">
        <v>1983</v>
      </c>
      <c r="W18" s="13">
        <v>0</v>
      </c>
      <c r="X18" s="14">
        <v>0</v>
      </c>
      <c r="Y18" s="21">
        <v>1983</v>
      </c>
      <c r="Z18" s="13"/>
      <c r="AA18" s="13"/>
      <c r="AB18" s="21">
        <v>1983</v>
      </c>
      <c r="AC18" s="13">
        <v>0</v>
      </c>
      <c r="AD18" s="14">
        <v>0</v>
      </c>
      <c r="AE18" s="21">
        <v>1983</v>
      </c>
      <c r="AF18" s="13"/>
      <c r="AG18" s="13">
        <v>10</v>
      </c>
      <c r="AH18" s="21">
        <v>1983</v>
      </c>
      <c r="AI18" s="13">
        <v>0</v>
      </c>
      <c r="AJ18" s="14">
        <v>0</v>
      </c>
      <c r="AK18" s="21">
        <v>1983</v>
      </c>
      <c r="AL18" s="13">
        <v>13</v>
      </c>
      <c r="AM18" s="13">
        <v>43</v>
      </c>
      <c r="AN18" s="21">
        <v>1983</v>
      </c>
      <c r="AO18" s="13">
        <v>15</v>
      </c>
      <c r="AP18" s="14">
        <v>25</v>
      </c>
      <c r="AQ18" s="21">
        <v>1983</v>
      </c>
      <c r="AR18" s="13"/>
      <c r="AS18" s="13"/>
      <c r="AT18" s="21">
        <v>1983</v>
      </c>
      <c r="AU18" s="13"/>
      <c r="AV18" s="14"/>
      <c r="AW18" s="21">
        <v>1983</v>
      </c>
      <c r="AX18" s="13">
        <v>858</v>
      </c>
      <c r="AY18" s="13">
        <v>755</v>
      </c>
      <c r="AZ18" s="21">
        <v>1983</v>
      </c>
      <c r="BA18" s="13">
        <v>199</v>
      </c>
      <c r="BB18" s="14">
        <v>326</v>
      </c>
      <c r="BC18" s="21">
        <v>1983</v>
      </c>
      <c r="BD18" s="13">
        <v>0</v>
      </c>
      <c r="BE18" s="13">
        <v>0</v>
      </c>
      <c r="BF18" s="21">
        <v>1983</v>
      </c>
      <c r="BG18" s="13">
        <v>0</v>
      </c>
      <c r="BH18" s="14">
        <v>0</v>
      </c>
      <c r="BI18" s="21">
        <v>1983</v>
      </c>
      <c r="BJ18" s="13"/>
      <c r="BK18" s="13">
        <v>14</v>
      </c>
      <c r="BL18" s="21">
        <v>1983</v>
      </c>
      <c r="BM18" s="13">
        <v>2</v>
      </c>
      <c r="BN18" s="14">
        <v>0</v>
      </c>
      <c r="BO18" s="21">
        <v>1983</v>
      </c>
      <c r="BP18" s="13"/>
      <c r="BQ18" s="13">
        <v>48</v>
      </c>
      <c r="BR18" s="21">
        <v>1983</v>
      </c>
      <c r="BS18" s="13">
        <v>0</v>
      </c>
      <c r="BT18" s="14">
        <v>1</v>
      </c>
      <c r="BU18" s="21">
        <v>1983</v>
      </c>
      <c r="BV18" s="13">
        <f t="shared" si="3"/>
        <v>25</v>
      </c>
      <c r="BW18" s="13">
        <f t="shared" si="4"/>
        <v>136</v>
      </c>
      <c r="BX18" s="13">
        <f t="shared" si="5"/>
        <v>161</v>
      </c>
      <c r="BY18" s="21">
        <v>1983</v>
      </c>
      <c r="BZ18" s="13">
        <f t="shared" si="6"/>
        <v>36</v>
      </c>
      <c r="CA18" s="13">
        <f t="shared" si="17"/>
        <v>207</v>
      </c>
      <c r="CB18" s="13">
        <f t="shared" si="7"/>
        <v>243</v>
      </c>
      <c r="CC18" s="21">
        <v>1983</v>
      </c>
      <c r="CD18" s="13">
        <f t="shared" si="18"/>
        <v>0</v>
      </c>
      <c r="CE18" s="13">
        <f t="shared" si="19"/>
        <v>61</v>
      </c>
      <c r="CF18" s="13">
        <f t="shared" si="8"/>
        <v>61</v>
      </c>
      <c r="CG18" s="21">
        <v>1983</v>
      </c>
      <c r="CH18" s="13">
        <f t="shared" si="20"/>
        <v>0</v>
      </c>
      <c r="CI18" s="13">
        <f t="shared" si="21"/>
        <v>1</v>
      </c>
      <c r="CJ18" s="13">
        <f t="shared" si="9"/>
        <v>1</v>
      </c>
      <c r="CK18" s="21">
        <v>1983</v>
      </c>
      <c r="CL18" s="13">
        <f t="shared" si="13"/>
        <v>896</v>
      </c>
      <c r="CM18" s="13">
        <f t="shared" si="14"/>
        <v>1009</v>
      </c>
      <c r="CN18" s="13">
        <f t="shared" si="10"/>
        <v>1905</v>
      </c>
      <c r="CO18" s="21">
        <v>1983</v>
      </c>
      <c r="CP18" s="13">
        <f t="shared" si="15"/>
        <v>252</v>
      </c>
      <c r="CQ18" s="13">
        <f t="shared" si="16"/>
        <v>559</v>
      </c>
      <c r="CR18" s="13">
        <f t="shared" si="12"/>
        <v>811</v>
      </c>
    </row>
    <row r="19" spans="1:96" x14ac:dyDescent="0.25">
      <c r="A19" s="21">
        <v>1984</v>
      </c>
      <c r="B19" s="13">
        <v>0</v>
      </c>
      <c r="C19" s="13">
        <v>0</v>
      </c>
      <c r="D19" s="21">
        <v>1984</v>
      </c>
      <c r="E19" s="13">
        <v>8</v>
      </c>
      <c r="F19" s="14">
        <v>0</v>
      </c>
      <c r="G19" s="21">
        <v>1984</v>
      </c>
      <c r="H19" s="13">
        <v>0</v>
      </c>
      <c r="I19" s="13">
        <v>0</v>
      </c>
      <c r="J19" s="21">
        <v>1984</v>
      </c>
      <c r="K19" s="13">
        <v>8</v>
      </c>
      <c r="L19" s="14">
        <v>22</v>
      </c>
      <c r="M19" s="21">
        <v>1984</v>
      </c>
      <c r="N19" s="13">
        <v>42</v>
      </c>
      <c r="O19" s="13">
        <v>153</v>
      </c>
      <c r="P19" s="21">
        <v>1984</v>
      </c>
      <c r="Q19" s="13">
        <v>113</v>
      </c>
      <c r="R19" s="14">
        <v>68</v>
      </c>
      <c r="S19" s="21">
        <v>1984</v>
      </c>
      <c r="T19" s="13">
        <v>3</v>
      </c>
      <c r="U19" s="13"/>
      <c r="V19" s="21">
        <v>1984</v>
      </c>
      <c r="W19" s="13">
        <v>28</v>
      </c>
      <c r="X19" s="14">
        <v>17</v>
      </c>
      <c r="Y19" s="21">
        <v>1984</v>
      </c>
      <c r="Z19" s="13"/>
      <c r="AA19" s="13">
        <v>6</v>
      </c>
      <c r="AB19" s="21">
        <v>1984</v>
      </c>
      <c r="AC19" s="13">
        <v>4</v>
      </c>
      <c r="AD19" s="14">
        <v>2</v>
      </c>
      <c r="AE19" s="21">
        <v>1984</v>
      </c>
      <c r="AF19" s="13">
        <v>0</v>
      </c>
      <c r="AG19" s="13"/>
      <c r="AH19" s="21">
        <v>1984</v>
      </c>
      <c r="AI19" s="13">
        <v>3</v>
      </c>
      <c r="AJ19" s="14">
        <v>9</v>
      </c>
      <c r="AK19" s="21">
        <v>1984</v>
      </c>
      <c r="AL19" s="13">
        <v>27</v>
      </c>
      <c r="AM19" s="13">
        <v>19</v>
      </c>
      <c r="AN19" s="21">
        <v>1984</v>
      </c>
      <c r="AO19" s="13">
        <v>20</v>
      </c>
      <c r="AP19" s="14">
        <v>18</v>
      </c>
      <c r="AQ19" s="21">
        <v>1984</v>
      </c>
      <c r="AR19" s="13"/>
      <c r="AS19" s="13"/>
      <c r="AT19" s="21">
        <v>1984</v>
      </c>
      <c r="AU19" s="13"/>
      <c r="AV19" s="14"/>
      <c r="AW19" s="21">
        <v>1984</v>
      </c>
      <c r="AX19" s="13">
        <v>491</v>
      </c>
      <c r="AY19" s="13">
        <v>333</v>
      </c>
      <c r="AZ19" s="21">
        <v>1984</v>
      </c>
      <c r="BA19" s="13">
        <v>363</v>
      </c>
      <c r="BB19" s="14">
        <v>404</v>
      </c>
      <c r="BC19" s="21">
        <v>1984</v>
      </c>
      <c r="BD19" s="13">
        <v>0</v>
      </c>
      <c r="BE19" s="13">
        <v>0</v>
      </c>
      <c r="BF19" s="21">
        <v>1984</v>
      </c>
      <c r="BG19" s="13">
        <v>7</v>
      </c>
      <c r="BH19" s="14">
        <v>0</v>
      </c>
      <c r="BI19" s="21">
        <v>1984</v>
      </c>
      <c r="BJ19" s="13"/>
      <c r="BK19" s="13">
        <v>11</v>
      </c>
      <c r="BL19" s="21">
        <v>1984</v>
      </c>
      <c r="BM19" s="13">
        <v>2</v>
      </c>
      <c r="BN19" s="14">
        <v>0</v>
      </c>
      <c r="BO19" s="21">
        <v>1984</v>
      </c>
      <c r="BP19" s="13">
        <v>2</v>
      </c>
      <c r="BQ19" s="13"/>
      <c r="BR19" s="21">
        <v>1984</v>
      </c>
      <c r="BS19" s="13">
        <v>27</v>
      </c>
      <c r="BT19" s="14">
        <v>0</v>
      </c>
      <c r="BU19" s="21">
        <v>1984</v>
      </c>
      <c r="BV19" s="13">
        <f t="shared" si="3"/>
        <v>42</v>
      </c>
      <c r="BW19" s="13">
        <f t="shared" si="4"/>
        <v>153</v>
      </c>
      <c r="BX19" s="13">
        <f t="shared" si="5"/>
        <v>195</v>
      </c>
      <c r="BY19" s="21">
        <v>1984</v>
      </c>
      <c r="BZ19" s="13">
        <f t="shared" si="6"/>
        <v>124</v>
      </c>
      <c r="CA19" s="13">
        <f t="shared" si="17"/>
        <v>77</v>
      </c>
      <c r="CB19" s="13">
        <f t="shared" si="7"/>
        <v>201</v>
      </c>
      <c r="CC19" s="21">
        <v>1984</v>
      </c>
      <c r="CD19" s="13">
        <f t="shared" si="18"/>
        <v>5</v>
      </c>
      <c r="CE19" s="13">
        <f t="shared" si="19"/>
        <v>0</v>
      </c>
      <c r="CF19" s="13">
        <f t="shared" si="8"/>
        <v>5</v>
      </c>
      <c r="CG19" s="21">
        <v>1984</v>
      </c>
      <c r="CH19" s="13">
        <f t="shared" si="20"/>
        <v>63</v>
      </c>
      <c r="CI19" s="13">
        <f t="shared" si="21"/>
        <v>39</v>
      </c>
      <c r="CJ19" s="13">
        <f t="shared" si="9"/>
        <v>102</v>
      </c>
      <c r="CK19" s="21">
        <v>1984</v>
      </c>
      <c r="CL19" s="13">
        <f t="shared" si="13"/>
        <v>565</v>
      </c>
      <c r="CM19" s="13">
        <f t="shared" si="14"/>
        <v>522</v>
      </c>
      <c r="CN19" s="13">
        <f t="shared" si="10"/>
        <v>1087</v>
      </c>
      <c r="CO19" s="21">
        <v>1984</v>
      </c>
      <c r="CP19" s="13">
        <f t="shared" si="15"/>
        <v>583</v>
      </c>
      <c r="CQ19" s="13">
        <f t="shared" si="16"/>
        <v>540</v>
      </c>
      <c r="CR19" s="13">
        <f t="shared" si="12"/>
        <v>1123</v>
      </c>
    </row>
    <row r="20" spans="1:96" x14ac:dyDescent="0.25">
      <c r="A20" s="21">
        <v>1985</v>
      </c>
      <c r="B20" s="13">
        <v>0</v>
      </c>
      <c r="C20" s="13">
        <v>0</v>
      </c>
      <c r="D20" s="21">
        <v>1985</v>
      </c>
      <c r="E20" s="13">
        <v>0</v>
      </c>
      <c r="F20" s="14">
        <v>0</v>
      </c>
      <c r="G20" s="21">
        <v>1985</v>
      </c>
      <c r="H20" s="13">
        <v>0</v>
      </c>
      <c r="I20" s="13">
        <v>0</v>
      </c>
      <c r="J20" s="21">
        <v>1985</v>
      </c>
      <c r="K20" s="13">
        <v>0</v>
      </c>
      <c r="L20" s="14">
        <v>0</v>
      </c>
      <c r="M20" s="21">
        <v>1985</v>
      </c>
      <c r="N20" s="13">
        <v>21</v>
      </c>
      <c r="O20" s="13">
        <v>54</v>
      </c>
      <c r="P20" s="21">
        <v>1985</v>
      </c>
      <c r="Q20" s="13">
        <v>65</v>
      </c>
      <c r="R20" s="14">
        <v>128</v>
      </c>
      <c r="S20" s="21">
        <v>1985</v>
      </c>
      <c r="T20" s="13">
        <v>0</v>
      </c>
      <c r="U20" s="13">
        <v>0</v>
      </c>
      <c r="V20" s="21">
        <v>1985</v>
      </c>
      <c r="W20" s="13">
        <v>2</v>
      </c>
      <c r="X20" s="14">
        <v>0</v>
      </c>
      <c r="Y20" s="21">
        <v>1985</v>
      </c>
      <c r="Z20" s="13">
        <v>0</v>
      </c>
      <c r="AA20" s="13">
        <v>1</v>
      </c>
      <c r="AB20" s="21">
        <v>1985</v>
      </c>
      <c r="AC20" s="13">
        <v>2</v>
      </c>
      <c r="AD20" s="14">
        <v>1</v>
      </c>
      <c r="AE20" s="21">
        <v>1985</v>
      </c>
      <c r="AF20" s="13">
        <v>10</v>
      </c>
      <c r="AG20" s="13">
        <v>9</v>
      </c>
      <c r="AH20" s="21">
        <v>1985</v>
      </c>
      <c r="AI20" s="13">
        <v>33</v>
      </c>
      <c r="AJ20" s="14">
        <v>23</v>
      </c>
      <c r="AK20" s="21">
        <v>1985</v>
      </c>
      <c r="AL20" s="13">
        <v>24</v>
      </c>
      <c r="AM20" s="13">
        <v>31</v>
      </c>
      <c r="AN20" s="21">
        <v>1985</v>
      </c>
      <c r="AO20" s="13">
        <v>6</v>
      </c>
      <c r="AP20" s="14">
        <v>45</v>
      </c>
      <c r="AQ20" s="21">
        <v>1985</v>
      </c>
      <c r="AR20" s="13"/>
      <c r="AS20" s="13"/>
      <c r="AT20" s="21">
        <v>1985</v>
      </c>
      <c r="AU20" s="13"/>
      <c r="AV20" s="14"/>
      <c r="AW20" s="21">
        <v>1985</v>
      </c>
      <c r="AX20" s="13">
        <v>629</v>
      </c>
      <c r="AY20" s="13">
        <v>500</v>
      </c>
      <c r="AZ20" s="21">
        <v>1985</v>
      </c>
      <c r="BA20" s="13">
        <v>333</v>
      </c>
      <c r="BB20" s="14">
        <v>456</v>
      </c>
      <c r="BC20" s="21">
        <v>1985</v>
      </c>
      <c r="BD20" s="13">
        <v>1</v>
      </c>
      <c r="BE20" s="13">
        <v>0</v>
      </c>
      <c r="BF20" s="21">
        <v>1985</v>
      </c>
      <c r="BG20" s="13">
        <v>4</v>
      </c>
      <c r="BH20" s="14">
        <v>0</v>
      </c>
      <c r="BI20" s="21">
        <v>1985</v>
      </c>
      <c r="BJ20" s="13">
        <v>0</v>
      </c>
      <c r="BK20" s="13">
        <v>0</v>
      </c>
      <c r="BL20" s="21">
        <v>1985</v>
      </c>
      <c r="BM20" s="13">
        <v>0</v>
      </c>
      <c r="BN20" s="14">
        <v>0</v>
      </c>
      <c r="BO20" s="21">
        <v>1985</v>
      </c>
      <c r="BP20" s="13">
        <v>24</v>
      </c>
      <c r="BQ20" s="13">
        <v>31</v>
      </c>
      <c r="BR20" s="21">
        <v>1985</v>
      </c>
      <c r="BS20" s="13">
        <v>12</v>
      </c>
      <c r="BT20" s="14">
        <v>31</v>
      </c>
      <c r="BU20" s="21">
        <v>1985</v>
      </c>
      <c r="BV20" s="13">
        <f t="shared" si="3"/>
        <v>31</v>
      </c>
      <c r="BW20" s="13">
        <f t="shared" si="4"/>
        <v>63</v>
      </c>
      <c r="BX20" s="13">
        <f t="shared" si="5"/>
        <v>94</v>
      </c>
      <c r="BY20" s="21">
        <v>1985</v>
      </c>
      <c r="BZ20" s="13">
        <f t="shared" si="6"/>
        <v>98</v>
      </c>
      <c r="CA20" s="13">
        <f t="shared" si="17"/>
        <v>151</v>
      </c>
      <c r="CB20" s="13">
        <f t="shared" si="7"/>
        <v>249</v>
      </c>
      <c r="CC20" s="21">
        <v>1985</v>
      </c>
      <c r="CD20" s="13">
        <f t="shared" si="18"/>
        <v>24</v>
      </c>
      <c r="CE20" s="13">
        <f t="shared" si="19"/>
        <v>31</v>
      </c>
      <c r="CF20" s="13">
        <f t="shared" si="8"/>
        <v>55</v>
      </c>
      <c r="CG20" s="21">
        <v>1985</v>
      </c>
      <c r="CH20" s="13">
        <f t="shared" si="20"/>
        <v>14</v>
      </c>
      <c r="CI20" s="13">
        <f t="shared" si="21"/>
        <v>31</v>
      </c>
      <c r="CJ20" s="13">
        <f t="shared" si="9"/>
        <v>45</v>
      </c>
      <c r="CK20" s="21">
        <v>1985</v>
      </c>
      <c r="CL20" s="13">
        <f t="shared" si="13"/>
        <v>709</v>
      </c>
      <c r="CM20" s="13">
        <f t="shared" si="14"/>
        <v>626</v>
      </c>
      <c r="CN20" s="13">
        <f t="shared" si="10"/>
        <v>1335</v>
      </c>
      <c r="CO20" s="21">
        <v>1985</v>
      </c>
      <c r="CP20" s="13">
        <f t="shared" si="15"/>
        <v>457</v>
      </c>
      <c r="CQ20" s="13">
        <f t="shared" si="16"/>
        <v>684</v>
      </c>
      <c r="CR20" s="13">
        <f t="shared" si="12"/>
        <v>1141</v>
      </c>
    </row>
    <row r="21" spans="1:96" x14ac:dyDescent="0.25">
      <c r="A21" s="21">
        <v>1986</v>
      </c>
      <c r="B21" s="13">
        <v>4</v>
      </c>
      <c r="C21" s="13">
        <v>0</v>
      </c>
      <c r="D21" s="21">
        <v>1986</v>
      </c>
      <c r="E21" s="13">
        <v>16</v>
      </c>
      <c r="F21" s="14">
        <v>9</v>
      </c>
      <c r="G21" s="21">
        <v>1986</v>
      </c>
      <c r="H21" s="13">
        <v>10</v>
      </c>
      <c r="I21" s="13">
        <v>0</v>
      </c>
      <c r="J21" s="21">
        <v>1986</v>
      </c>
      <c r="K21" s="13">
        <v>29</v>
      </c>
      <c r="L21" s="14">
        <v>0</v>
      </c>
      <c r="M21" s="21">
        <v>1986</v>
      </c>
      <c r="N21" s="13">
        <v>57</v>
      </c>
      <c r="O21" s="13">
        <v>29</v>
      </c>
      <c r="P21" s="21">
        <v>1986</v>
      </c>
      <c r="Q21" s="13">
        <v>122</v>
      </c>
      <c r="R21" s="14">
        <v>55</v>
      </c>
      <c r="S21" s="21">
        <v>1986</v>
      </c>
      <c r="T21" s="13">
        <v>0</v>
      </c>
      <c r="U21" s="13">
        <v>0</v>
      </c>
      <c r="V21" s="21">
        <v>1986</v>
      </c>
      <c r="W21" s="13">
        <v>5</v>
      </c>
      <c r="X21" s="14">
        <v>0</v>
      </c>
      <c r="Y21" s="21">
        <v>1986</v>
      </c>
      <c r="Z21" s="13">
        <v>0</v>
      </c>
      <c r="AA21" s="13">
        <v>5</v>
      </c>
      <c r="AB21" s="21">
        <v>1986</v>
      </c>
      <c r="AC21" s="13">
        <v>5</v>
      </c>
      <c r="AD21" s="14">
        <v>2</v>
      </c>
      <c r="AE21" s="21">
        <v>1986</v>
      </c>
      <c r="AF21" s="13">
        <v>7</v>
      </c>
      <c r="AG21" s="13">
        <v>0</v>
      </c>
      <c r="AH21" s="21">
        <v>1986</v>
      </c>
      <c r="AI21" s="13">
        <v>108</v>
      </c>
      <c r="AJ21" s="14">
        <v>0</v>
      </c>
      <c r="AK21" s="21">
        <v>1986</v>
      </c>
      <c r="AL21" s="13">
        <v>32</v>
      </c>
      <c r="AM21" s="13">
        <v>43</v>
      </c>
      <c r="AN21" s="21">
        <v>1986</v>
      </c>
      <c r="AO21" s="13">
        <v>45</v>
      </c>
      <c r="AP21" s="14">
        <v>34</v>
      </c>
      <c r="AQ21" s="21">
        <v>1986</v>
      </c>
      <c r="AR21" s="13"/>
      <c r="AS21" s="13"/>
      <c r="AT21" s="21">
        <v>1986</v>
      </c>
      <c r="AU21" s="13"/>
      <c r="AV21" s="14"/>
      <c r="AW21" s="21">
        <v>1986</v>
      </c>
      <c r="AX21" s="13">
        <v>405</v>
      </c>
      <c r="AY21" s="13">
        <v>451</v>
      </c>
      <c r="AZ21" s="21">
        <v>1986</v>
      </c>
      <c r="BA21" s="13">
        <v>180</v>
      </c>
      <c r="BB21" s="14">
        <v>340</v>
      </c>
      <c r="BC21" s="21">
        <v>1986</v>
      </c>
      <c r="BD21" s="13">
        <v>0</v>
      </c>
      <c r="BE21" s="13">
        <v>0</v>
      </c>
      <c r="BF21" s="21">
        <v>1986</v>
      </c>
      <c r="BG21" s="13">
        <v>0</v>
      </c>
      <c r="BH21" s="14">
        <v>0</v>
      </c>
      <c r="BI21" s="21">
        <v>1986</v>
      </c>
      <c r="BJ21" s="13">
        <v>0</v>
      </c>
      <c r="BK21" s="13">
        <v>6</v>
      </c>
      <c r="BL21" s="21">
        <v>1986</v>
      </c>
      <c r="BM21" s="13">
        <v>0</v>
      </c>
      <c r="BN21" s="14">
        <v>0</v>
      </c>
      <c r="BO21" s="21">
        <v>1986</v>
      </c>
      <c r="BP21" s="13">
        <v>8</v>
      </c>
      <c r="BQ21" s="13">
        <v>0</v>
      </c>
      <c r="BR21" s="21">
        <v>1986</v>
      </c>
      <c r="BS21" s="13">
        <v>2</v>
      </c>
      <c r="BT21" s="14">
        <v>7</v>
      </c>
      <c r="BU21" s="21">
        <v>1986</v>
      </c>
      <c r="BV21" s="13">
        <f t="shared" si="3"/>
        <v>68</v>
      </c>
      <c r="BW21" s="13">
        <f t="shared" si="4"/>
        <v>29</v>
      </c>
      <c r="BX21" s="13">
        <f t="shared" si="5"/>
        <v>97</v>
      </c>
      <c r="BY21" s="21">
        <v>1986</v>
      </c>
      <c r="BZ21" s="13">
        <f t="shared" si="6"/>
        <v>246</v>
      </c>
      <c r="CA21" s="13">
        <f t="shared" si="17"/>
        <v>64</v>
      </c>
      <c r="CB21" s="13">
        <f t="shared" si="7"/>
        <v>310</v>
      </c>
      <c r="CC21" s="21">
        <v>1986</v>
      </c>
      <c r="CD21" s="13">
        <f t="shared" si="18"/>
        <v>18</v>
      </c>
      <c r="CE21" s="13">
        <f t="shared" si="19"/>
        <v>0</v>
      </c>
      <c r="CF21" s="13">
        <f t="shared" si="8"/>
        <v>18</v>
      </c>
      <c r="CG21" s="21">
        <v>1986</v>
      </c>
      <c r="CH21" s="13">
        <f t="shared" si="20"/>
        <v>36</v>
      </c>
      <c r="CI21" s="13">
        <f t="shared" si="21"/>
        <v>7</v>
      </c>
      <c r="CJ21" s="13">
        <f t="shared" si="9"/>
        <v>43</v>
      </c>
      <c r="CK21" s="21">
        <v>1986</v>
      </c>
      <c r="CL21" s="13">
        <f t="shared" si="13"/>
        <v>523</v>
      </c>
      <c r="CM21" s="13">
        <f t="shared" si="14"/>
        <v>534</v>
      </c>
      <c r="CN21" s="13">
        <f t="shared" si="10"/>
        <v>1057</v>
      </c>
      <c r="CO21" s="21">
        <v>1986</v>
      </c>
      <c r="CP21" s="13">
        <f t="shared" si="15"/>
        <v>512</v>
      </c>
      <c r="CQ21" s="13">
        <f t="shared" si="16"/>
        <v>447</v>
      </c>
      <c r="CR21" s="13">
        <f t="shared" si="12"/>
        <v>959</v>
      </c>
    </row>
    <row r="22" spans="1:96" x14ac:dyDescent="0.25">
      <c r="A22" s="21">
        <v>1987</v>
      </c>
      <c r="B22" s="13">
        <v>0</v>
      </c>
      <c r="C22" s="13">
        <v>0</v>
      </c>
      <c r="D22" s="21">
        <v>1987</v>
      </c>
      <c r="E22" s="13">
        <v>75</v>
      </c>
      <c r="F22" s="14">
        <v>0</v>
      </c>
      <c r="G22" s="21">
        <v>1987</v>
      </c>
      <c r="H22" s="13">
        <v>7</v>
      </c>
      <c r="I22" s="13">
        <v>1</v>
      </c>
      <c r="J22" s="21">
        <v>1987</v>
      </c>
      <c r="K22" s="13">
        <v>9</v>
      </c>
      <c r="L22" s="14">
        <v>13</v>
      </c>
      <c r="M22" s="21">
        <v>1987</v>
      </c>
      <c r="N22" s="13">
        <v>11</v>
      </c>
      <c r="O22" s="13">
        <v>31</v>
      </c>
      <c r="P22" s="21">
        <v>1987</v>
      </c>
      <c r="Q22" s="13">
        <v>149</v>
      </c>
      <c r="R22" s="14">
        <v>18</v>
      </c>
      <c r="S22" s="21">
        <v>1987</v>
      </c>
      <c r="T22" s="13">
        <v>0</v>
      </c>
      <c r="U22" s="13">
        <v>1</v>
      </c>
      <c r="V22" s="21">
        <v>1987</v>
      </c>
      <c r="W22" s="13">
        <v>4</v>
      </c>
      <c r="X22" s="14">
        <v>19</v>
      </c>
      <c r="Y22" s="21">
        <v>1987</v>
      </c>
      <c r="Z22" s="13">
        <v>2</v>
      </c>
      <c r="AA22" s="13">
        <v>7</v>
      </c>
      <c r="AB22" s="21">
        <v>1987</v>
      </c>
      <c r="AC22" s="13">
        <v>2</v>
      </c>
      <c r="AD22" s="14">
        <v>0</v>
      </c>
      <c r="AE22" s="21">
        <v>1987</v>
      </c>
      <c r="AF22" s="13">
        <v>0</v>
      </c>
      <c r="AG22" s="13">
        <v>0</v>
      </c>
      <c r="AH22" s="21">
        <v>1987</v>
      </c>
      <c r="AI22" s="13">
        <v>0</v>
      </c>
      <c r="AJ22" s="14">
        <v>0</v>
      </c>
      <c r="AK22" s="21">
        <v>1987</v>
      </c>
      <c r="AL22" s="13">
        <v>42</v>
      </c>
      <c r="AM22" s="13">
        <v>34</v>
      </c>
      <c r="AN22" s="21">
        <v>1987</v>
      </c>
      <c r="AO22" s="13">
        <v>70</v>
      </c>
      <c r="AP22" s="14">
        <v>16</v>
      </c>
      <c r="AQ22" s="21">
        <v>1987</v>
      </c>
      <c r="AR22" s="13"/>
      <c r="AS22" s="13"/>
      <c r="AT22" s="21">
        <v>1987</v>
      </c>
      <c r="AU22" s="13">
        <v>3</v>
      </c>
      <c r="AV22" s="14"/>
      <c r="AW22" s="21">
        <v>1987</v>
      </c>
      <c r="AX22" s="13">
        <v>436</v>
      </c>
      <c r="AY22" s="13">
        <v>331</v>
      </c>
      <c r="AZ22" s="21">
        <v>1987</v>
      </c>
      <c r="BA22" s="13">
        <v>111</v>
      </c>
      <c r="BB22" s="14">
        <v>421</v>
      </c>
      <c r="BC22" s="21">
        <v>1987</v>
      </c>
      <c r="BD22" s="13">
        <v>0</v>
      </c>
      <c r="BE22" s="13">
        <v>0</v>
      </c>
      <c r="BF22" s="21">
        <v>1987</v>
      </c>
      <c r="BG22" s="13">
        <v>2</v>
      </c>
      <c r="BH22" s="14">
        <v>0</v>
      </c>
      <c r="BI22" s="21">
        <v>1987</v>
      </c>
      <c r="BJ22" s="13">
        <v>0</v>
      </c>
      <c r="BK22" s="13">
        <v>0</v>
      </c>
      <c r="BL22" s="21">
        <v>1987</v>
      </c>
      <c r="BM22" s="13">
        <v>0</v>
      </c>
      <c r="BN22" s="14">
        <v>4</v>
      </c>
      <c r="BO22" s="21">
        <v>1987</v>
      </c>
      <c r="BP22" s="13">
        <v>14</v>
      </c>
      <c r="BQ22" s="13">
        <v>12</v>
      </c>
      <c r="BR22" s="21">
        <v>1987</v>
      </c>
      <c r="BS22" s="13">
        <v>4</v>
      </c>
      <c r="BT22" s="14">
        <v>8</v>
      </c>
      <c r="BU22" s="21">
        <v>1987</v>
      </c>
      <c r="BV22" s="13">
        <f t="shared" si="3"/>
        <v>11</v>
      </c>
      <c r="BW22" s="13">
        <f t="shared" si="4"/>
        <v>31</v>
      </c>
      <c r="BX22" s="13">
        <f t="shared" si="5"/>
        <v>42</v>
      </c>
      <c r="BY22" s="21">
        <v>1987</v>
      </c>
      <c r="BZ22" s="13">
        <f t="shared" si="6"/>
        <v>227</v>
      </c>
      <c r="CA22" s="13">
        <f t="shared" si="17"/>
        <v>18</v>
      </c>
      <c r="CB22" s="13">
        <f t="shared" si="7"/>
        <v>245</v>
      </c>
      <c r="CC22" s="21">
        <v>1987</v>
      </c>
      <c r="CD22" s="13">
        <f t="shared" si="18"/>
        <v>21</v>
      </c>
      <c r="CE22" s="13">
        <f t="shared" si="19"/>
        <v>14</v>
      </c>
      <c r="CF22" s="13">
        <f t="shared" si="8"/>
        <v>35</v>
      </c>
      <c r="CG22" s="21">
        <v>1987</v>
      </c>
      <c r="CH22" s="13">
        <f t="shared" si="20"/>
        <v>17</v>
      </c>
      <c r="CI22" s="13">
        <f t="shared" si="21"/>
        <v>40</v>
      </c>
      <c r="CJ22" s="13">
        <f t="shared" si="9"/>
        <v>57</v>
      </c>
      <c r="CK22" s="21">
        <v>1987</v>
      </c>
      <c r="CL22" s="13">
        <f t="shared" si="13"/>
        <v>512</v>
      </c>
      <c r="CM22" s="13">
        <f t="shared" si="14"/>
        <v>417</v>
      </c>
      <c r="CN22" s="13">
        <f t="shared" si="10"/>
        <v>929</v>
      </c>
      <c r="CO22" s="21">
        <v>1987</v>
      </c>
      <c r="CP22" s="13">
        <f t="shared" si="15"/>
        <v>429</v>
      </c>
      <c r="CQ22" s="13">
        <f t="shared" si="16"/>
        <v>499</v>
      </c>
      <c r="CR22" s="13">
        <f t="shared" si="12"/>
        <v>928</v>
      </c>
    </row>
    <row r="23" spans="1:96" x14ac:dyDescent="0.25">
      <c r="A23" s="21">
        <v>1988</v>
      </c>
      <c r="B23" s="13">
        <v>22</v>
      </c>
      <c r="C23" s="13">
        <v>0</v>
      </c>
      <c r="D23" s="21">
        <v>1988</v>
      </c>
      <c r="E23" s="13">
        <v>0</v>
      </c>
      <c r="F23" s="14">
        <v>0</v>
      </c>
      <c r="G23" s="21">
        <v>1988</v>
      </c>
      <c r="H23" s="13">
        <v>2</v>
      </c>
      <c r="I23" s="13">
        <v>0</v>
      </c>
      <c r="J23" s="21">
        <v>1988</v>
      </c>
      <c r="K23" s="13">
        <v>38</v>
      </c>
      <c r="L23" s="14">
        <v>0</v>
      </c>
      <c r="M23" s="21">
        <v>1988</v>
      </c>
      <c r="N23" s="13">
        <v>33</v>
      </c>
      <c r="O23" s="13">
        <v>6</v>
      </c>
      <c r="P23" s="21">
        <v>1988</v>
      </c>
      <c r="Q23" s="13">
        <v>167</v>
      </c>
      <c r="R23" s="14">
        <v>228</v>
      </c>
      <c r="S23" s="21">
        <v>1988</v>
      </c>
      <c r="T23" s="13">
        <v>0</v>
      </c>
      <c r="U23" s="13">
        <v>0</v>
      </c>
      <c r="V23" s="21">
        <v>1988</v>
      </c>
      <c r="W23" s="13">
        <v>40</v>
      </c>
      <c r="X23" s="14">
        <v>1</v>
      </c>
      <c r="Y23" s="21">
        <v>1988</v>
      </c>
      <c r="Z23" s="13"/>
      <c r="AA23" s="13">
        <v>2</v>
      </c>
      <c r="AB23" s="21">
        <v>1988</v>
      </c>
      <c r="AC23" s="13">
        <v>0</v>
      </c>
      <c r="AD23" s="14">
        <v>3</v>
      </c>
      <c r="AE23" s="21">
        <v>1988</v>
      </c>
      <c r="AF23" s="13">
        <v>1</v>
      </c>
      <c r="AG23" s="13"/>
      <c r="AH23" s="21">
        <v>1988</v>
      </c>
      <c r="AI23" s="13">
        <v>20</v>
      </c>
      <c r="AJ23" s="14">
        <v>0</v>
      </c>
      <c r="AK23" s="21">
        <v>1988</v>
      </c>
      <c r="AL23" s="13">
        <v>35</v>
      </c>
      <c r="AM23" s="13">
        <v>46</v>
      </c>
      <c r="AN23" s="21">
        <v>1988</v>
      </c>
      <c r="AO23" s="13">
        <v>60</v>
      </c>
      <c r="AP23" s="14">
        <v>24</v>
      </c>
      <c r="AQ23" s="21">
        <v>1988</v>
      </c>
      <c r="AR23" s="13"/>
      <c r="AS23" s="13"/>
      <c r="AT23" s="21">
        <v>1988</v>
      </c>
      <c r="AU23" s="13"/>
      <c r="AV23" s="14"/>
      <c r="AW23" s="21">
        <v>1988</v>
      </c>
      <c r="AX23" s="13">
        <v>578</v>
      </c>
      <c r="AY23" s="13">
        <v>523</v>
      </c>
      <c r="AZ23" s="21">
        <v>1988</v>
      </c>
      <c r="BA23" s="13">
        <v>412</v>
      </c>
      <c r="BB23" s="14">
        <v>444</v>
      </c>
      <c r="BC23" s="21">
        <v>1988</v>
      </c>
      <c r="BD23" s="13">
        <v>1</v>
      </c>
      <c r="BE23" s="13">
        <v>0</v>
      </c>
      <c r="BF23" s="21">
        <v>1988</v>
      </c>
      <c r="BG23" s="13">
        <v>6</v>
      </c>
      <c r="BH23" s="14">
        <v>0</v>
      </c>
      <c r="BI23" s="21">
        <v>1988</v>
      </c>
      <c r="BJ23" s="13"/>
      <c r="BK23" s="13">
        <v>6</v>
      </c>
      <c r="BL23" s="21">
        <v>1988</v>
      </c>
      <c r="BM23" s="13">
        <v>0</v>
      </c>
      <c r="BN23" s="14">
        <v>0</v>
      </c>
      <c r="BO23" s="21">
        <v>1988</v>
      </c>
      <c r="BP23" s="13">
        <v>9</v>
      </c>
      <c r="BQ23" s="13"/>
      <c r="BR23" s="21">
        <v>1988</v>
      </c>
      <c r="BS23" s="13">
        <v>31</v>
      </c>
      <c r="BT23" s="14">
        <v>16</v>
      </c>
      <c r="BU23" s="21">
        <v>1988</v>
      </c>
      <c r="BV23" s="13">
        <f t="shared" si="3"/>
        <v>56</v>
      </c>
      <c r="BW23" s="13">
        <f t="shared" si="4"/>
        <v>6</v>
      </c>
      <c r="BX23" s="13">
        <f t="shared" si="5"/>
        <v>62</v>
      </c>
      <c r="BY23" s="21">
        <v>1988</v>
      </c>
      <c r="BZ23" s="13">
        <f t="shared" si="6"/>
        <v>187</v>
      </c>
      <c r="CA23" s="13">
        <f t="shared" si="17"/>
        <v>228</v>
      </c>
      <c r="CB23" s="13">
        <f t="shared" si="7"/>
        <v>415</v>
      </c>
      <c r="CC23" s="21">
        <v>1988</v>
      </c>
      <c r="CD23" s="13">
        <f t="shared" si="18"/>
        <v>11</v>
      </c>
      <c r="CE23" s="13">
        <f t="shared" si="19"/>
        <v>0</v>
      </c>
      <c r="CF23" s="13">
        <f t="shared" si="8"/>
        <v>11</v>
      </c>
      <c r="CG23" s="21">
        <v>1988</v>
      </c>
      <c r="CH23" s="13">
        <f t="shared" si="20"/>
        <v>109</v>
      </c>
      <c r="CI23" s="13">
        <f t="shared" si="21"/>
        <v>17</v>
      </c>
      <c r="CJ23" s="13">
        <f t="shared" si="9"/>
        <v>126</v>
      </c>
      <c r="CK23" s="21">
        <v>1988</v>
      </c>
      <c r="CL23" s="13">
        <f t="shared" si="13"/>
        <v>681</v>
      </c>
      <c r="CM23" s="13">
        <f t="shared" si="14"/>
        <v>583</v>
      </c>
      <c r="CN23" s="13">
        <f t="shared" si="10"/>
        <v>1264</v>
      </c>
      <c r="CO23" s="21">
        <v>1988</v>
      </c>
      <c r="CP23" s="13">
        <f t="shared" si="15"/>
        <v>774</v>
      </c>
      <c r="CQ23" s="13">
        <f t="shared" si="16"/>
        <v>716</v>
      </c>
      <c r="CR23" s="13">
        <f t="shared" si="12"/>
        <v>1490</v>
      </c>
    </row>
    <row r="24" spans="1:96" x14ac:dyDescent="0.25">
      <c r="A24" s="21">
        <v>1989</v>
      </c>
      <c r="B24" s="13">
        <v>38</v>
      </c>
      <c r="C24" s="13">
        <v>30</v>
      </c>
      <c r="D24" s="21">
        <v>1989</v>
      </c>
      <c r="E24" s="13">
        <v>0</v>
      </c>
      <c r="F24" s="14">
        <v>50</v>
      </c>
      <c r="G24" s="21">
        <v>1989</v>
      </c>
      <c r="H24" s="13">
        <v>13</v>
      </c>
      <c r="I24" s="13">
        <v>30</v>
      </c>
      <c r="J24" s="21">
        <v>1989</v>
      </c>
      <c r="K24" s="13">
        <v>223</v>
      </c>
      <c r="L24" s="14">
        <v>0</v>
      </c>
      <c r="M24" s="21">
        <v>1989</v>
      </c>
      <c r="N24" s="13">
        <v>89</v>
      </c>
      <c r="O24" s="13">
        <v>559</v>
      </c>
      <c r="P24" s="21">
        <v>1989</v>
      </c>
      <c r="Q24" s="13">
        <v>560</v>
      </c>
      <c r="R24" s="14">
        <v>681</v>
      </c>
      <c r="S24" s="21">
        <v>1989</v>
      </c>
      <c r="T24" s="13">
        <v>3</v>
      </c>
      <c r="U24" s="13">
        <v>4</v>
      </c>
      <c r="V24" s="21">
        <v>1989</v>
      </c>
      <c r="W24" s="13">
        <v>24</v>
      </c>
      <c r="X24" s="14">
        <v>19</v>
      </c>
      <c r="Y24" s="21">
        <v>1989</v>
      </c>
      <c r="Z24" s="13">
        <v>2</v>
      </c>
      <c r="AA24" s="13">
        <v>4</v>
      </c>
      <c r="AB24" s="21">
        <v>1989</v>
      </c>
      <c r="AC24" s="13">
        <v>5</v>
      </c>
      <c r="AD24" s="14">
        <v>12</v>
      </c>
      <c r="AE24" s="21">
        <v>1989</v>
      </c>
      <c r="AF24" s="13">
        <v>29</v>
      </c>
      <c r="AG24" s="13">
        <v>40</v>
      </c>
      <c r="AH24" s="21">
        <v>1989</v>
      </c>
      <c r="AI24" s="13">
        <v>45</v>
      </c>
      <c r="AJ24" s="14">
        <v>92</v>
      </c>
      <c r="AK24" s="21">
        <v>1989</v>
      </c>
      <c r="AL24" s="13">
        <v>101</v>
      </c>
      <c r="AM24" s="13">
        <v>20</v>
      </c>
      <c r="AN24" s="21">
        <v>1989</v>
      </c>
      <c r="AO24" s="13">
        <v>97</v>
      </c>
      <c r="AP24" s="14">
        <v>21</v>
      </c>
      <c r="AQ24" s="21">
        <v>1989</v>
      </c>
      <c r="AR24" s="13"/>
      <c r="AS24" s="13"/>
      <c r="AT24" s="21">
        <v>1989</v>
      </c>
      <c r="AU24" s="13"/>
      <c r="AV24" s="14"/>
      <c r="AW24" s="21">
        <v>1989</v>
      </c>
      <c r="AX24" s="13">
        <v>682</v>
      </c>
      <c r="AY24" s="13">
        <v>559</v>
      </c>
      <c r="AZ24" s="21">
        <v>1989</v>
      </c>
      <c r="BA24" s="13">
        <v>355</v>
      </c>
      <c r="BB24" s="14">
        <v>527</v>
      </c>
      <c r="BC24" s="21">
        <v>1989</v>
      </c>
      <c r="BD24" s="13">
        <v>0</v>
      </c>
      <c r="BE24" s="13">
        <v>4</v>
      </c>
      <c r="BF24" s="21">
        <v>1989</v>
      </c>
      <c r="BG24" s="13">
        <v>8</v>
      </c>
      <c r="BH24" s="14">
        <v>0</v>
      </c>
      <c r="BI24" s="21">
        <v>1989</v>
      </c>
      <c r="BJ24" s="13"/>
      <c r="BK24" s="13">
        <v>13</v>
      </c>
      <c r="BL24" s="21">
        <v>1989</v>
      </c>
      <c r="BM24" s="13">
        <v>7</v>
      </c>
      <c r="BN24" s="14">
        <v>87</v>
      </c>
      <c r="BO24" s="21">
        <v>1989</v>
      </c>
      <c r="BP24" s="13">
        <v>47</v>
      </c>
      <c r="BQ24" s="13">
        <v>8</v>
      </c>
      <c r="BR24" s="21">
        <v>1989</v>
      </c>
      <c r="BS24" s="13">
        <v>57</v>
      </c>
      <c r="BT24" s="14">
        <v>0</v>
      </c>
      <c r="BU24" s="21">
        <v>1989</v>
      </c>
      <c r="BV24" s="13">
        <f t="shared" si="3"/>
        <v>156</v>
      </c>
      <c r="BW24" s="13">
        <f t="shared" si="4"/>
        <v>629</v>
      </c>
      <c r="BX24" s="13">
        <f t="shared" si="5"/>
        <v>785</v>
      </c>
      <c r="BY24" s="21">
        <v>1989</v>
      </c>
      <c r="BZ24" s="13">
        <f t="shared" si="6"/>
        <v>605</v>
      </c>
      <c r="CA24" s="13">
        <f t="shared" si="17"/>
        <v>823</v>
      </c>
      <c r="CB24" s="13">
        <f t="shared" si="7"/>
        <v>1428</v>
      </c>
      <c r="CC24" s="21">
        <v>1989</v>
      </c>
      <c r="CD24" s="13">
        <f t="shared" si="18"/>
        <v>63</v>
      </c>
      <c r="CE24" s="13">
        <f t="shared" si="19"/>
        <v>42</v>
      </c>
      <c r="CF24" s="13">
        <f t="shared" si="8"/>
        <v>105</v>
      </c>
      <c r="CG24" s="21">
        <v>1989</v>
      </c>
      <c r="CH24" s="13">
        <f t="shared" si="20"/>
        <v>304</v>
      </c>
      <c r="CI24" s="13">
        <f t="shared" si="21"/>
        <v>19</v>
      </c>
      <c r="CJ24" s="13">
        <f t="shared" si="9"/>
        <v>323</v>
      </c>
      <c r="CK24" s="21">
        <v>1989</v>
      </c>
      <c r="CL24" s="13">
        <f t="shared" si="13"/>
        <v>1004</v>
      </c>
      <c r="CM24" s="13">
        <f t="shared" si="14"/>
        <v>1271</v>
      </c>
      <c r="CN24" s="13">
        <f t="shared" si="10"/>
        <v>2275</v>
      </c>
      <c r="CO24" s="21">
        <v>1989</v>
      </c>
      <c r="CP24" s="13">
        <f t="shared" si="15"/>
        <v>1381</v>
      </c>
      <c r="CQ24" s="13">
        <f t="shared" si="16"/>
        <v>1489</v>
      </c>
      <c r="CR24" s="13">
        <f t="shared" si="12"/>
        <v>2870</v>
      </c>
    </row>
    <row r="25" spans="1:96" x14ac:dyDescent="0.25">
      <c r="A25" s="21">
        <v>1990</v>
      </c>
      <c r="B25" s="13">
        <v>20</v>
      </c>
      <c r="C25" s="13">
        <v>20</v>
      </c>
      <c r="D25" s="21">
        <v>1990</v>
      </c>
      <c r="E25" s="13">
        <v>2</v>
      </c>
      <c r="F25" s="14">
        <v>15</v>
      </c>
      <c r="G25" s="21">
        <v>1990</v>
      </c>
      <c r="H25" s="13">
        <v>0</v>
      </c>
      <c r="I25" s="13">
        <v>90</v>
      </c>
      <c r="J25" s="21">
        <v>1990</v>
      </c>
      <c r="K25" s="13">
        <v>93</v>
      </c>
      <c r="L25" s="14">
        <v>0</v>
      </c>
      <c r="M25" s="21">
        <v>1990</v>
      </c>
      <c r="N25" s="13">
        <v>479</v>
      </c>
      <c r="O25" s="13">
        <v>843</v>
      </c>
      <c r="P25" s="21">
        <v>1990</v>
      </c>
      <c r="Q25" s="13">
        <v>238</v>
      </c>
      <c r="R25" s="14">
        <v>293</v>
      </c>
      <c r="S25" s="21">
        <v>1990</v>
      </c>
      <c r="T25" s="13">
        <v>3</v>
      </c>
      <c r="U25" s="13">
        <v>15</v>
      </c>
      <c r="V25" s="21">
        <v>1990</v>
      </c>
      <c r="W25" s="13">
        <v>60</v>
      </c>
      <c r="X25" s="14">
        <v>12</v>
      </c>
      <c r="Y25" s="21">
        <v>1990</v>
      </c>
      <c r="Z25" s="13">
        <v>2</v>
      </c>
      <c r="AA25" s="13">
        <v>17</v>
      </c>
      <c r="AB25" s="21">
        <v>1990</v>
      </c>
      <c r="AC25" s="13">
        <v>3</v>
      </c>
      <c r="AD25" s="14">
        <v>4</v>
      </c>
      <c r="AE25" s="21">
        <v>1990</v>
      </c>
      <c r="AF25" s="13">
        <v>28</v>
      </c>
      <c r="AG25" s="13">
        <v>19</v>
      </c>
      <c r="AH25" s="21">
        <v>1990</v>
      </c>
      <c r="AI25" s="13">
        <v>5</v>
      </c>
      <c r="AJ25" s="14">
        <v>0</v>
      </c>
      <c r="AK25" s="21">
        <v>1990</v>
      </c>
      <c r="AL25" s="13">
        <v>82</v>
      </c>
      <c r="AM25" s="13">
        <v>43</v>
      </c>
      <c r="AN25" s="21">
        <v>1990</v>
      </c>
      <c r="AO25" s="13">
        <v>130</v>
      </c>
      <c r="AP25" s="14">
        <v>20</v>
      </c>
      <c r="AQ25" s="21">
        <v>1990</v>
      </c>
      <c r="AR25" s="13"/>
      <c r="AS25" s="13">
        <v>13</v>
      </c>
      <c r="AT25" s="21">
        <v>1990</v>
      </c>
      <c r="AU25" s="13"/>
      <c r="AV25" s="14"/>
      <c r="AW25" s="21">
        <v>1990</v>
      </c>
      <c r="AX25" s="13">
        <v>438</v>
      </c>
      <c r="AY25" s="13">
        <v>316</v>
      </c>
      <c r="AZ25" s="21">
        <v>1990</v>
      </c>
      <c r="BA25" s="13">
        <v>310</v>
      </c>
      <c r="BB25" s="14">
        <v>135</v>
      </c>
      <c r="BC25" s="21">
        <v>1990</v>
      </c>
      <c r="BD25" s="13">
        <v>4</v>
      </c>
      <c r="BE25" s="13">
        <v>48</v>
      </c>
      <c r="BF25" s="21">
        <v>1990</v>
      </c>
      <c r="BG25" s="13">
        <v>5</v>
      </c>
      <c r="BH25" s="14">
        <v>40</v>
      </c>
      <c r="BI25" s="21">
        <v>1990</v>
      </c>
      <c r="BJ25" s="13">
        <v>0</v>
      </c>
      <c r="BK25" s="13">
        <v>29</v>
      </c>
      <c r="BL25" s="21">
        <v>1990</v>
      </c>
      <c r="BM25" s="13">
        <v>10</v>
      </c>
      <c r="BN25" s="14">
        <v>122</v>
      </c>
      <c r="BO25" s="21">
        <v>1990</v>
      </c>
      <c r="BP25" s="13">
        <v>22</v>
      </c>
      <c r="BQ25" s="13">
        <v>12</v>
      </c>
      <c r="BR25" s="21">
        <v>1990</v>
      </c>
      <c r="BS25" s="13">
        <v>17</v>
      </c>
      <c r="BT25" s="14">
        <v>7</v>
      </c>
      <c r="BU25" s="21">
        <v>1990</v>
      </c>
      <c r="BV25" s="13">
        <f>B25+N25+AF25+AR25</f>
        <v>527</v>
      </c>
      <c r="BW25" s="13">
        <f>C25+O25+AG25+AS25</f>
        <v>895</v>
      </c>
      <c r="BX25" s="13">
        <f t="shared" si="5"/>
        <v>1422</v>
      </c>
      <c r="BY25" s="21">
        <v>1990</v>
      </c>
      <c r="BZ25" s="13">
        <f t="shared" si="6"/>
        <v>245</v>
      </c>
      <c r="CA25" s="13">
        <f t="shared" si="17"/>
        <v>308</v>
      </c>
      <c r="CB25" s="13">
        <f t="shared" si="7"/>
        <v>553</v>
      </c>
      <c r="CC25" s="21">
        <v>1990</v>
      </c>
      <c r="CD25" s="13">
        <f t="shared" si="18"/>
        <v>25</v>
      </c>
      <c r="CE25" s="13">
        <f t="shared" si="19"/>
        <v>117</v>
      </c>
      <c r="CF25" s="13">
        <f t="shared" si="8"/>
        <v>142</v>
      </c>
      <c r="CG25" s="21">
        <v>1990</v>
      </c>
      <c r="CH25" s="13">
        <f t="shared" si="20"/>
        <v>170</v>
      </c>
      <c r="CI25" s="13">
        <f t="shared" si="21"/>
        <v>19</v>
      </c>
      <c r="CJ25" s="13">
        <f t="shared" si="9"/>
        <v>189</v>
      </c>
      <c r="CK25" s="21">
        <v>1990</v>
      </c>
      <c r="CL25" s="13">
        <f t="shared" si="13"/>
        <v>1078</v>
      </c>
      <c r="CM25" s="13">
        <f t="shared" si="14"/>
        <v>1465</v>
      </c>
      <c r="CN25" s="13">
        <f t="shared" si="10"/>
        <v>2543</v>
      </c>
      <c r="CO25" s="21">
        <v>1990</v>
      </c>
      <c r="CP25" s="13">
        <f t="shared" si="15"/>
        <v>873</v>
      </c>
      <c r="CQ25" s="13">
        <f t="shared" si="16"/>
        <v>648</v>
      </c>
      <c r="CR25" s="13">
        <f t="shared" si="12"/>
        <v>1521</v>
      </c>
    </row>
    <row r="26" spans="1:96" x14ac:dyDescent="0.25">
      <c r="A26" s="21">
        <v>1991</v>
      </c>
      <c r="B26" s="13">
        <v>0</v>
      </c>
      <c r="C26" s="13">
        <v>50</v>
      </c>
      <c r="D26" s="21">
        <v>1991</v>
      </c>
      <c r="E26" s="13">
        <v>9</v>
      </c>
      <c r="F26" s="14">
        <v>30</v>
      </c>
      <c r="G26" s="21">
        <v>1991</v>
      </c>
      <c r="H26" s="13">
        <v>10</v>
      </c>
      <c r="I26" s="13">
        <v>42</v>
      </c>
      <c r="J26" s="21">
        <v>1991</v>
      </c>
      <c r="K26" s="13">
        <v>96</v>
      </c>
      <c r="L26" s="14">
        <v>50</v>
      </c>
      <c r="M26" s="21">
        <v>1991</v>
      </c>
      <c r="N26" s="13">
        <v>137</v>
      </c>
      <c r="O26" s="13">
        <v>288</v>
      </c>
      <c r="P26" s="21">
        <v>1991</v>
      </c>
      <c r="Q26" s="13">
        <v>470</v>
      </c>
      <c r="R26" s="14">
        <v>417</v>
      </c>
      <c r="S26" s="21">
        <v>1991</v>
      </c>
      <c r="T26" s="13">
        <v>0</v>
      </c>
      <c r="U26" s="13">
        <v>30</v>
      </c>
      <c r="V26" s="21">
        <v>1991</v>
      </c>
      <c r="W26" s="13">
        <v>26</v>
      </c>
      <c r="X26" s="14">
        <v>47</v>
      </c>
      <c r="Y26" s="21">
        <v>1991</v>
      </c>
      <c r="Z26" s="13">
        <v>2</v>
      </c>
      <c r="AA26" s="13">
        <v>24</v>
      </c>
      <c r="AB26" s="21">
        <v>1991</v>
      </c>
      <c r="AC26" s="13">
        <v>0</v>
      </c>
      <c r="AD26" s="14">
        <v>17</v>
      </c>
      <c r="AE26" s="21">
        <v>1991</v>
      </c>
      <c r="AF26" s="13">
        <v>14</v>
      </c>
      <c r="AG26" s="13">
        <v>22</v>
      </c>
      <c r="AH26" s="21">
        <v>1991</v>
      </c>
      <c r="AI26" s="13">
        <v>7</v>
      </c>
      <c r="AJ26" s="14">
        <v>20</v>
      </c>
      <c r="AK26" s="21">
        <v>1991</v>
      </c>
      <c r="AL26" s="13">
        <v>80</v>
      </c>
      <c r="AM26" s="13">
        <v>59</v>
      </c>
      <c r="AN26" s="21">
        <v>1991</v>
      </c>
      <c r="AO26" s="13">
        <v>79</v>
      </c>
      <c r="AP26" s="14">
        <v>56</v>
      </c>
      <c r="AQ26" s="21">
        <v>1991</v>
      </c>
      <c r="AR26" s="13"/>
      <c r="AS26" s="13">
        <v>32</v>
      </c>
      <c r="AT26" s="21">
        <v>1991</v>
      </c>
      <c r="AU26" s="13"/>
      <c r="AV26" s="14">
        <v>30</v>
      </c>
      <c r="AW26" s="21">
        <v>1991</v>
      </c>
      <c r="AX26" s="13">
        <v>434</v>
      </c>
      <c r="AY26" s="13">
        <v>305</v>
      </c>
      <c r="AZ26" s="21">
        <v>1991</v>
      </c>
      <c r="BA26" s="13">
        <v>382</v>
      </c>
      <c r="BB26" s="14">
        <v>538</v>
      </c>
      <c r="BC26" s="21">
        <v>1991</v>
      </c>
      <c r="BD26" s="13">
        <v>18</v>
      </c>
      <c r="BE26" s="13">
        <v>107</v>
      </c>
      <c r="BF26" s="21">
        <v>1991</v>
      </c>
      <c r="BG26" s="13">
        <v>5</v>
      </c>
      <c r="BH26" s="14">
        <v>25</v>
      </c>
      <c r="BI26" s="21">
        <v>1991</v>
      </c>
      <c r="BJ26" s="13">
        <v>0</v>
      </c>
      <c r="BK26" s="13">
        <v>25</v>
      </c>
      <c r="BL26" s="21">
        <v>1991</v>
      </c>
      <c r="BM26" s="13">
        <v>15</v>
      </c>
      <c r="BN26" s="14">
        <v>56</v>
      </c>
      <c r="BO26" s="21">
        <v>1991</v>
      </c>
      <c r="BP26" s="13">
        <v>44</v>
      </c>
      <c r="BQ26" s="13">
        <v>21</v>
      </c>
      <c r="BR26" s="21">
        <v>1991</v>
      </c>
      <c r="BS26" s="13">
        <v>47</v>
      </c>
      <c r="BT26" s="14">
        <v>24</v>
      </c>
      <c r="BU26" s="21">
        <v>1991</v>
      </c>
      <c r="BV26" s="13">
        <f t="shared" ref="BV26:BV37" si="22">B26+N26+AF26+AR26</f>
        <v>151</v>
      </c>
      <c r="BW26" s="13">
        <f t="shared" ref="BW26:BW41" si="23">C26+O26+AG26+AS26</f>
        <v>392</v>
      </c>
      <c r="BX26" s="13">
        <f t="shared" si="5"/>
        <v>543</v>
      </c>
      <c r="BY26" s="21">
        <v>1991</v>
      </c>
      <c r="BZ26" s="13">
        <f t="shared" si="6"/>
        <v>486</v>
      </c>
      <c r="CA26" s="13">
        <f t="shared" si="17"/>
        <v>497</v>
      </c>
      <c r="CB26" s="13">
        <f t="shared" si="7"/>
        <v>983</v>
      </c>
      <c r="CC26" s="21">
        <v>1991</v>
      </c>
      <c r="CD26" s="13">
        <f t="shared" si="18"/>
        <v>54</v>
      </c>
      <c r="CE26" s="13">
        <f t="shared" si="19"/>
        <v>93</v>
      </c>
      <c r="CF26" s="13">
        <f t="shared" si="8"/>
        <v>147</v>
      </c>
      <c r="CG26" s="21">
        <v>1991</v>
      </c>
      <c r="CH26" s="13">
        <f t="shared" si="20"/>
        <v>169</v>
      </c>
      <c r="CI26" s="13">
        <f t="shared" si="21"/>
        <v>121</v>
      </c>
      <c r="CJ26" s="13">
        <f t="shared" si="9"/>
        <v>290</v>
      </c>
      <c r="CK26" s="21">
        <v>1991</v>
      </c>
      <c r="CL26" s="13">
        <f t="shared" si="13"/>
        <v>739</v>
      </c>
      <c r="CM26" s="13">
        <f t="shared" si="14"/>
        <v>1005</v>
      </c>
      <c r="CN26" s="13">
        <f t="shared" si="10"/>
        <v>1744</v>
      </c>
      <c r="CO26" s="21">
        <v>1991</v>
      </c>
      <c r="CP26" s="13">
        <f t="shared" si="15"/>
        <v>1136</v>
      </c>
      <c r="CQ26" s="13">
        <f t="shared" si="16"/>
        <v>1310</v>
      </c>
      <c r="CR26" s="13">
        <f t="shared" si="12"/>
        <v>2446</v>
      </c>
    </row>
    <row r="27" spans="1:96" x14ac:dyDescent="0.25">
      <c r="A27" s="21">
        <v>1992</v>
      </c>
      <c r="B27" s="13">
        <v>6</v>
      </c>
      <c r="C27" s="13">
        <v>235</v>
      </c>
      <c r="D27" s="21">
        <v>1992</v>
      </c>
      <c r="E27" s="13">
        <v>23</v>
      </c>
      <c r="F27" s="14">
        <v>41</v>
      </c>
      <c r="G27" s="21">
        <v>1992</v>
      </c>
      <c r="H27" s="13">
        <v>3</v>
      </c>
      <c r="I27" s="13">
        <v>100</v>
      </c>
      <c r="J27" s="21">
        <v>1992</v>
      </c>
      <c r="K27" s="13">
        <v>119</v>
      </c>
      <c r="L27" s="14">
        <v>9</v>
      </c>
      <c r="M27" s="21">
        <v>1992</v>
      </c>
      <c r="N27" s="13">
        <v>571</v>
      </c>
      <c r="O27" s="13">
        <v>345</v>
      </c>
      <c r="P27" s="21">
        <v>1992</v>
      </c>
      <c r="Q27" s="13">
        <v>379</v>
      </c>
      <c r="R27" s="14">
        <v>723</v>
      </c>
      <c r="S27" s="21">
        <v>1992</v>
      </c>
      <c r="T27" s="13">
        <v>5</v>
      </c>
      <c r="U27" s="13">
        <v>16</v>
      </c>
      <c r="V27" s="21">
        <v>1992</v>
      </c>
      <c r="W27" s="13">
        <v>72</v>
      </c>
      <c r="X27" s="14">
        <v>55</v>
      </c>
      <c r="Y27" s="21">
        <v>1992</v>
      </c>
      <c r="Z27" s="13">
        <v>1</v>
      </c>
      <c r="AA27" s="13">
        <v>21</v>
      </c>
      <c r="AB27" s="21">
        <v>1992</v>
      </c>
      <c r="AC27" s="13">
        <v>6</v>
      </c>
      <c r="AD27" s="14">
        <v>13</v>
      </c>
      <c r="AE27" s="21">
        <v>1992</v>
      </c>
      <c r="AF27" s="13">
        <v>10</v>
      </c>
      <c r="AG27" s="13">
        <v>17</v>
      </c>
      <c r="AH27" s="21">
        <v>1992</v>
      </c>
      <c r="AI27" s="13">
        <v>14</v>
      </c>
      <c r="AJ27" s="14">
        <v>0</v>
      </c>
      <c r="AK27" s="21">
        <v>1992</v>
      </c>
      <c r="AL27" s="13">
        <v>80</v>
      </c>
      <c r="AM27" s="13">
        <v>59</v>
      </c>
      <c r="AN27" s="21">
        <v>1992</v>
      </c>
      <c r="AO27" s="13">
        <v>92</v>
      </c>
      <c r="AP27" s="14">
        <v>39</v>
      </c>
      <c r="AQ27" s="21">
        <v>1992</v>
      </c>
      <c r="AR27" s="13"/>
      <c r="AS27" s="13">
        <v>9</v>
      </c>
      <c r="AT27" s="21">
        <v>1992</v>
      </c>
      <c r="AU27" s="13">
        <v>9</v>
      </c>
      <c r="AV27" s="14">
        <v>1</v>
      </c>
      <c r="AW27" s="21">
        <v>1992</v>
      </c>
      <c r="AX27" s="13">
        <v>217</v>
      </c>
      <c r="AY27" s="13">
        <v>478</v>
      </c>
      <c r="AZ27" s="21">
        <v>1992</v>
      </c>
      <c r="BA27" s="13">
        <v>180</v>
      </c>
      <c r="BB27" s="14">
        <v>644</v>
      </c>
      <c r="BC27" s="21">
        <v>1992</v>
      </c>
      <c r="BD27" s="13">
        <v>18</v>
      </c>
      <c r="BE27" s="13">
        <v>55</v>
      </c>
      <c r="BF27" s="21">
        <v>1992</v>
      </c>
      <c r="BG27" s="13">
        <v>26</v>
      </c>
      <c r="BH27" s="14">
        <v>3</v>
      </c>
      <c r="BI27" s="21">
        <v>1992</v>
      </c>
      <c r="BJ27" s="13">
        <v>0</v>
      </c>
      <c r="BK27" s="13">
        <v>39</v>
      </c>
      <c r="BL27" s="21">
        <v>1992</v>
      </c>
      <c r="BM27" s="13">
        <v>4</v>
      </c>
      <c r="BN27" s="14">
        <v>54</v>
      </c>
      <c r="BO27" s="21">
        <v>1992</v>
      </c>
      <c r="BP27" s="13">
        <v>29</v>
      </c>
      <c r="BQ27" s="13">
        <v>58</v>
      </c>
      <c r="BR27" s="21">
        <v>1992</v>
      </c>
      <c r="BS27" s="13">
        <v>78</v>
      </c>
      <c r="BT27" s="14">
        <v>165</v>
      </c>
      <c r="BU27" s="21">
        <v>1992</v>
      </c>
      <c r="BV27" s="13">
        <f t="shared" si="22"/>
        <v>587</v>
      </c>
      <c r="BW27" s="13">
        <f t="shared" si="23"/>
        <v>606</v>
      </c>
      <c r="BX27" s="13">
        <f t="shared" si="5"/>
        <v>1193</v>
      </c>
      <c r="BY27" s="21">
        <v>1992</v>
      </c>
      <c r="BZ27" s="13">
        <f t="shared" si="6"/>
        <v>425</v>
      </c>
      <c r="CA27" s="13">
        <f t="shared" si="17"/>
        <v>765</v>
      </c>
      <c r="CB27" s="13">
        <f t="shared" si="7"/>
        <v>1190</v>
      </c>
      <c r="CC27" s="21">
        <v>1992</v>
      </c>
      <c r="CD27" s="13">
        <f t="shared" si="18"/>
        <v>37</v>
      </c>
      <c r="CE27" s="13">
        <f t="shared" si="19"/>
        <v>174</v>
      </c>
      <c r="CF27" s="13">
        <f t="shared" si="8"/>
        <v>211</v>
      </c>
      <c r="CG27" s="21">
        <v>1992</v>
      </c>
      <c r="CH27" s="13">
        <f t="shared" si="20"/>
        <v>269</v>
      </c>
      <c r="CI27" s="13">
        <f t="shared" si="21"/>
        <v>229</v>
      </c>
      <c r="CJ27" s="13">
        <f t="shared" si="9"/>
        <v>498</v>
      </c>
      <c r="CK27" s="21">
        <v>1992</v>
      </c>
      <c r="CL27" s="13">
        <f t="shared" si="13"/>
        <v>940</v>
      </c>
      <c r="CM27" s="13">
        <f t="shared" si="14"/>
        <v>1432</v>
      </c>
      <c r="CN27" s="13">
        <f t="shared" si="10"/>
        <v>2372</v>
      </c>
      <c r="CO27" s="21">
        <v>1992</v>
      </c>
      <c r="CP27" s="13">
        <f t="shared" si="15"/>
        <v>1002</v>
      </c>
      <c r="CQ27" s="13">
        <f t="shared" si="16"/>
        <v>1747</v>
      </c>
      <c r="CR27" s="13">
        <f t="shared" si="12"/>
        <v>2749</v>
      </c>
    </row>
    <row r="28" spans="1:96" x14ac:dyDescent="0.25">
      <c r="A28" s="21">
        <v>1993</v>
      </c>
      <c r="B28" s="13">
        <v>19</v>
      </c>
      <c r="C28" s="13">
        <v>14</v>
      </c>
      <c r="D28" s="21">
        <v>1993</v>
      </c>
      <c r="E28" s="13">
        <v>5</v>
      </c>
      <c r="F28" s="14">
        <v>40</v>
      </c>
      <c r="G28" s="21">
        <v>1993</v>
      </c>
      <c r="H28" s="13">
        <v>10</v>
      </c>
      <c r="I28" s="13">
        <v>39</v>
      </c>
      <c r="J28" s="21">
        <v>1993</v>
      </c>
      <c r="K28" s="13">
        <v>8</v>
      </c>
      <c r="L28" s="14">
        <v>0</v>
      </c>
      <c r="M28" s="21">
        <v>1993</v>
      </c>
      <c r="N28" s="13">
        <v>122</v>
      </c>
      <c r="O28" s="13">
        <v>423</v>
      </c>
      <c r="P28" s="21">
        <v>1993</v>
      </c>
      <c r="Q28" s="13">
        <v>282</v>
      </c>
      <c r="R28" s="14">
        <v>392</v>
      </c>
      <c r="S28" s="21">
        <v>1993</v>
      </c>
      <c r="T28" s="13">
        <v>17</v>
      </c>
      <c r="U28" s="13">
        <v>49</v>
      </c>
      <c r="V28" s="21">
        <v>1993</v>
      </c>
      <c r="W28" s="13">
        <v>72</v>
      </c>
      <c r="X28" s="14">
        <v>53</v>
      </c>
      <c r="Y28" s="21">
        <v>1993</v>
      </c>
      <c r="Z28" s="13">
        <v>7</v>
      </c>
      <c r="AA28" s="13">
        <v>25</v>
      </c>
      <c r="AB28" s="21">
        <v>1993</v>
      </c>
      <c r="AC28" s="13">
        <v>0</v>
      </c>
      <c r="AD28" s="14">
        <v>0</v>
      </c>
      <c r="AE28" s="21">
        <v>1993</v>
      </c>
      <c r="AF28" s="13">
        <v>13</v>
      </c>
      <c r="AG28" s="13">
        <v>0</v>
      </c>
      <c r="AH28" s="21">
        <v>1993</v>
      </c>
      <c r="AI28" s="13">
        <v>4</v>
      </c>
      <c r="AJ28" s="14">
        <v>0</v>
      </c>
      <c r="AK28" s="21">
        <v>1993</v>
      </c>
      <c r="AL28" s="13">
        <v>72</v>
      </c>
      <c r="AM28" s="13">
        <v>71</v>
      </c>
      <c r="AN28" s="21">
        <v>1993</v>
      </c>
      <c r="AO28" s="13">
        <v>43</v>
      </c>
      <c r="AP28" s="14">
        <v>33</v>
      </c>
      <c r="AQ28" s="21">
        <v>1993</v>
      </c>
      <c r="AR28" s="13"/>
      <c r="AS28" s="13"/>
      <c r="AT28" s="21">
        <v>1993</v>
      </c>
      <c r="AU28" s="13"/>
      <c r="AV28" s="14"/>
      <c r="AW28" s="21">
        <v>1993</v>
      </c>
      <c r="AX28" s="13">
        <v>444</v>
      </c>
      <c r="AY28" s="13">
        <v>499</v>
      </c>
      <c r="AZ28" s="21">
        <v>1993</v>
      </c>
      <c r="BA28" s="13">
        <v>121</v>
      </c>
      <c r="BB28" s="14">
        <v>404</v>
      </c>
      <c r="BC28" s="21">
        <v>1993</v>
      </c>
      <c r="BD28" s="13">
        <v>17</v>
      </c>
      <c r="BE28" s="13">
        <v>75</v>
      </c>
      <c r="BF28" s="21">
        <v>1993</v>
      </c>
      <c r="BG28" s="13">
        <v>0</v>
      </c>
      <c r="BH28" s="14">
        <v>0</v>
      </c>
      <c r="BI28" s="21">
        <v>1993</v>
      </c>
      <c r="BJ28" s="13">
        <v>0</v>
      </c>
      <c r="BK28" s="13">
        <v>54</v>
      </c>
      <c r="BL28" s="21">
        <v>1993</v>
      </c>
      <c r="BM28" s="13">
        <v>0</v>
      </c>
      <c r="BN28" s="14">
        <v>0</v>
      </c>
      <c r="BO28" s="21">
        <v>1993</v>
      </c>
      <c r="BP28" s="13">
        <v>26</v>
      </c>
      <c r="BQ28" s="13">
        <v>38</v>
      </c>
      <c r="BR28" s="21">
        <v>1993</v>
      </c>
      <c r="BS28" s="13">
        <v>10</v>
      </c>
      <c r="BT28" s="14">
        <v>14</v>
      </c>
      <c r="BU28" s="21">
        <v>1993</v>
      </c>
      <c r="BV28" s="13">
        <f t="shared" si="22"/>
        <v>154</v>
      </c>
      <c r="BW28" s="13">
        <f t="shared" si="23"/>
        <v>437</v>
      </c>
      <c r="BX28" s="13">
        <f t="shared" si="5"/>
        <v>591</v>
      </c>
      <c r="BY28" s="21">
        <v>1993</v>
      </c>
      <c r="BZ28" s="13">
        <f t="shared" si="6"/>
        <v>291</v>
      </c>
      <c r="CA28" s="13">
        <f t="shared" si="17"/>
        <v>432</v>
      </c>
      <c r="CB28" s="13">
        <f t="shared" si="7"/>
        <v>723</v>
      </c>
      <c r="CC28" s="21">
        <v>1993</v>
      </c>
      <c r="CD28" s="13">
        <f t="shared" si="18"/>
        <v>53</v>
      </c>
      <c r="CE28" s="13">
        <f t="shared" si="19"/>
        <v>126</v>
      </c>
      <c r="CF28" s="13">
        <f t="shared" si="8"/>
        <v>179</v>
      </c>
      <c r="CG28" s="21">
        <v>1993</v>
      </c>
      <c r="CH28" s="13">
        <f t="shared" si="20"/>
        <v>90</v>
      </c>
      <c r="CI28" s="13">
        <f t="shared" si="21"/>
        <v>67</v>
      </c>
      <c r="CJ28" s="13">
        <f t="shared" si="9"/>
        <v>157</v>
      </c>
      <c r="CK28" s="21">
        <v>1993</v>
      </c>
      <c r="CL28" s="13">
        <f t="shared" si="13"/>
        <v>747</v>
      </c>
      <c r="CM28" s="13">
        <f t="shared" si="14"/>
        <v>1287</v>
      </c>
      <c r="CN28" s="13">
        <f t="shared" si="10"/>
        <v>2034</v>
      </c>
      <c r="CO28" s="21">
        <v>1993</v>
      </c>
      <c r="CP28" s="13">
        <f t="shared" si="15"/>
        <v>545</v>
      </c>
      <c r="CQ28" s="13">
        <f t="shared" si="16"/>
        <v>936</v>
      </c>
      <c r="CR28" s="13">
        <f t="shared" si="12"/>
        <v>1481</v>
      </c>
    </row>
    <row r="29" spans="1:96" x14ac:dyDescent="0.25">
      <c r="A29" s="21">
        <v>1994</v>
      </c>
      <c r="B29" s="13">
        <v>11</v>
      </c>
      <c r="C29" s="13">
        <v>149</v>
      </c>
      <c r="D29" s="21">
        <v>1994</v>
      </c>
      <c r="E29" s="13">
        <v>5</v>
      </c>
      <c r="F29" s="14">
        <v>21</v>
      </c>
      <c r="G29" s="21">
        <v>1994</v>
      </c>
      <c r="H29" s="13">
        <v>18</v>
      </c>
      <c r="I29" s="13">
        <v>77</v>
      </c>
      <c r="J29" s="21">
        <v>1994</v>
      </c>
      <c r="K29" s="13">
        <v>45</v>
      </c>
      <c r="L29" s="14">
        <v>2</v>
      </c>
      <c r="M29" s="21">
        <v>1994</v>
      </c>
      <c r="N29" s="13">
        <v>429</v>
      </c>
      <c r="O29" s="13">
        <v>365</v>
      </c>
      <c r="P29" s="21">
        <v>1994</v>
      </c>
      <c r="Q29" s="13">
        <v>283</v>
      </c>
      <c r="R29" s="14">
        <v>352</v>
      </c>
      <c r="S29" s="21">
        <v>1994</v>
      </c>
      <c r="T29" s="13">
        <v>4</v>
      </c>
      <c r="U29" s="13">
        <v>21</v>
      </c>
      <c r="V29" s="21">
        <v>1994</v>
      </c>
      <c r="W29" s="13">
        <v>176</v>
      </c>
      <c r="X29" s="14">
        <v>96</v>
      </c>
      <c r="Y29" s="21">
        <v>1994</v>
      </c>
      <c r="Z29" s="13">
        <v>1</v>
      </c>
      <c r="AA29" s="13">
        <v>15</v>
      </c>
      <c r="AB29" s="21">
        <v>1994</v>
      </c>
      <c r="AC29" s="13">
        <v>3</v>
      </c>
      <c r="AD29" s="14">
        <v>3</v>
      </c>
      <c r="AE29" s="21">
        <v>1994</v>
      </c>
      <c r="AF29" s="13">
        <v>4</v>
      </c>
      <c r="AG29" s="13">
        <v>11</v>
      </c>
      <c r="AH29" s="21">
        <v>1994</v>
      </c>
      <c r="AI29" s="13">
        <v>0</v>
      </c>
      <c r="AJ29" s="14">
        <v>0</v>
      </c>
      <c r="AK29" s="21">
        <v>1994</v>
      </c>
      <c r="AL29" s="13">
        <v>88</v>
      </c>
      <c r="AM29" s="13">
        <v>66</v>
      </c>
      <c r="AN29" s="21">
        <v>1994</v>
      </c>
      <c r="AO29" s="13">
        <v>61</v>
      </c>
      <c r="AP29" s="14">
        <v>26</v>
      </c>
      <c r="AQ29" s="21">
        <v>1994</v>
      </c>
      <c r="AR29" s="13"/>
      <c r="AS29" s="13">
        <v>25</v>
      </c>
      <c r="AT29" s="21">
        <v>1994</v>
      </c>
      <c r="AU29" s="13"/>
      <c r="AV29" s="14"/>
      <c r="AW29" s="21">
        <v>1994</v>
      </c>
      <c r="AX29" s="13">
        <v>452</v>
      </c>
      <c r="AY29" s="13">
        <v>576</v>
      </c>
      <c r="AZ29" s="21">
        <v>1994</v>
      </c>
      <c r="BA29" s="13">
        <v>107</v>
      </c>
      <c r="BB29" s="14">
        <v>144</v>
      </c>
      <c r="BC29" s="21">
        <v>1994</v>
      </c>
      <c r="BD29" s="13">
        <v>53</v>
      </c>
      <c r="BE29" s="13">
        <v>112</v>
      </c>
      <c r="BF29" s="21">
        <v>1994</v>
      </c>
      <c r="BG29" s="13">
        <v>5</v>
      </c>
      <c r="BH29" s="14">
        <v>3</v>
      </c>
      <c r="BI29" s="21">
        <v>1994</v>
      </c>
      <c r="BJ29" s="13">
        <v>2</v>
      </c>
      <c r="BK29" s="13">
        <v>38</v>
      </c>
      <c r="BL29" s="21">
        <v>1994</v>
      </c>
      <c r="BM29" s="13">
        <v>2</v>
      </c>
      <c r="BN29" s="14">
        <v>67</v>
      </c>
      <c r="BO29" s="21">
        <v>1994</v>
      </c>
      <c r="BP29" s="13">
        <v>34</v>
      </c>
      <c r="BQ29" s="13">
        <v>67</v>
      </c>
      <c r="BR29" s="21">
        <v>1994</v>
      </c>
      <c r="BS29" s="13">
        <v>134</v>
      </c>
      <c r="BT29" s="14">
        <v>2</v>
      </c>
      <c r="BU29" s="21">
        <v>1994</v>
      </c>
      <c r="BV29" s="13">
        <f t="shared" si="22"/>
        <v>444</v>
      </c>
      <c r="BW29" s="13">
        <f t="shared" si="23"/>
        <v>550</v>
      </c>
      <c r="BX29" s="13">
        <f t="shared" si="5"/>
        <v>994</v>
      </c>
      <c r="BY29" s="21">
        <v>1994</v>
      </c>
      <c r="BZ29" s="13">
        <f t="shared" si="6"/>
        <v>288</v>
      </c>
      <c r="CA29" s="13">
        <f t="shared" si="17"/>
        <v>373</v>
      </c>
      <c r="CB29" s="13">
        <f t="shared" si="7"/>
        <v>661</v>
      </c>
      <c r="CC29" s="21">
        <v>1994</v>
      </c>
      <c r="CD29" s="13">
        <f t="shared" si="18"/>
        <v>56</v>
      </c>
      <c r="CE29" s="13">
        <f t="shared" si="19"/>
        <v>165</v>
      </c>
      <c r="CF29" s="13">
        <f t="shared" si="8"/>
        <v>221</v>
      </c>
      <c r="CG29" s="21">
        <v>1994</v>
      </c>
      <c r="CH29" s="13">
        <f t="shared" si="20"/>
        <v>355</v>
      </c>
      <c r="CI29" s="13">
        <f t="shared" si="21"/>
        <v>100</v>
      </c>
      <c r="CJ29" s="13">
        <f t="shared" si="9"/>
        <v>455</v>
      </c>
      <c r="CK29" s="21">
        <v>1994</v>
      </c>
      <c r="CL29" s="13">
        <f t="shared" si="13"/>
        <v>1096</v>
      </c>
      <c r="CM29" s="13">
        <f t="shared" si="14"/>
        <v>1522</v>
      </c>
      <c r="CN29" s="13">
        <f t="shared" si="10"/>
        <v>2618</v>
      </c>
      <c r="CO29" s="21">
        <v>1994</v>
      </c>
      <c r="CP29" s="13">
        <f t="shared" si="15"/>
        <v>821</v>
      </c>
      <c r="CQ29" s="13">
        <f t="shared" si="16"/>
        <v>716</v>
      </c>
      <c r="CR29" s="13">
        <f t="shared" si="12"/>
        <v>1537</v>
      </c>
    </row>
    <row r="30" spans="1:96" x14ac:dyDescent="0.25">
      <c r="A30" s="21">
        <v>1995</v>
      </c>
      <c r="B30" s="13">
        <v>73</v>
      </c>
      <c r="C30" s="13">
        <v>344</v>
      </c>
      <c r="D30" s="21">
        <v>1995</v>
      </c>
      <c r="E30" s="13">
        <v>170</v>
      </c>
      <c r="F30" s="14">
        <v>104</v>
      </c>
      <c r="G30" s="21">
        <v>1995</v>
      </c>
      <c r="H30" s="13">
        <v>24</v>
      </c>
      <c r="I30" s="13">
        <v>108</v>
      </c>
      <c r="J30" s="21">
        <v>1995</v>
      </c>
      <c r="K30" s="13">
        <v>41</v>
      </c>
      <c r="L30" s="14">
        <v>13</v>
      </c>
      <c r="M30" s="21">
        <v>1995</v>
      </c>
      <c r="N30" s="13">
        <v>370</v>
      </c>
      <c r="O30" s="13">
        <v>493</v>
      </c>
      <c r="P30" s="21">
        <v>1995</v>
      </c>
      <c r="Q30" s="13">
        <v>405</v>
      </c>
      <c r="R30" s="14">
        <v>519</v>
      </c>
      <c r="S30" s="21">
        <v>1995</v>
      </c>
      <c r="T30" s="13">
        <v>18</v>
      </c>
      <c r="U30" s="13">
        <v>17</v>
      </c>
      <c r="V30" s="21">
        <v>1995</v>
      </c>
      <c r="W30" s="13">
        <v>41</v>
      </c>
      <c r="X30" s="14">
        <v>13</v>
      </c>
      <c r="Y30" s="21">
        <v>1995</v>
      </c>
      <c r="Z30" s="13">
        <v>10</v>
      </c>
      <c r="AA30" s="13">
        <v>34</v>
      </c>
      <c r="AB30" s="21">
        <v>1995</v>
      </c>
      <c r="AC30" s="13">
        <v>11</v>
      </c>
      <c r="AD30" s="14">
        <v>12</v>
      </c>
      <c r="AE30" s="21">
        <v>1995</v>
      </c>
      <c r="AF30" s="13">
        <v>43</v>
      </c>
      <c r="AG30" s="13"/>
      <c r="AH30" s="21">
        <v>1995</v>
      </c>
      <c r="AI30" s="13">
        <v>21</v>
      </c>
      <c r="AJ30" s="14">
        <v>27</v>
      </c>
      <c r="AK30" s="21">
        <v>1995</v>
      </c>
      <c r="AL30" s="13">
        <v>61</v>
      </c>
      <c r="AM30" s="13">
        <v>78</v>
      </c>
      <c r="AN30" s="21">
        <v>1995</v>
      </c>
      <c r="AO30" s="13">
        <v>101</v>
      </c>
      <c r="AP30" s="14">
        <v>24</v>
      </c>
      <c r="AQ30" s="21">
        <v>1995</v>
      </c>
      <c r="AR30" s="13">
        <v>14</v>
      </c>
      <c r="AS30" s="13"/>
      <c r="AT30" s="21">
        <v>1995</v>
      </c>
      <c r="AU30" s="13">
        <v>40</v>
      </c>
      <c r="AV30" s="14">
        <v>3</v>
      </c>
      <c r="AW30" s="21">
        <v>1995</v>
      </c>
      <c r="AX30" s="13">
        <v>594</v>
      </c>
      <c r="AY30" s="13">
        <v>205</v>
      </c>
      <c r="AZ30" s="21">
        <v>1995</v>
      </c>
      <c r="BA30" s="13">
        <v>235</v>
      </c>
      <c r="BB30" s="14">
        <v>419</v>
      </c>
      <c r="BC30" s="21">
        <v>1995</v>
      </c>
      <c r="BD30" s="13">
        <v>81</v>
      </c>
      <c r="BE30" s="13">
        <v>136</v>
      </c>
      <c r="BF30" s="21">
        <v>1995</v>
      </c>
      <c r="BG30" s="13">
        <v>18</v>
      </c>
      <c r="BH30" s="14">
        <v>8</v>
      </c>
      <c r="BI30" s="21">
        <v>1995</v>
      </c>
      <c r="BJ30" s="13">
        <v>2</v>
      </c>
      <c r="BK30" s="13">
        <v>28</v>
      </c>
      <c r="BL30" s="21">
        <v>1995</v>
      </c>
      <c r="BM30" s="13">
        <v>4</v>
      </c>
      <c r="BN30" s="14">
        <v>36</v>
      </c>
      <c r="BO30" s="21">
        <v>1995</v>
      </c>
      <c r="BP30" s="13">
        <v>230</v>
      </c>
      <c r="BQ30" s="13">
        <v>19</v>
      </c>
      <c r="BR30" s="21">
        <v>1995</v>
      </c>
      <c r="BS30" s="13">
        <v>137</v>
      </c>
      <c r="BT30" s="14">
        <v>60</v>
      </c>
      <c r="BU30" s="21">
        <v>1995</v>
      </c>
      <c r="BV30" s="13">
        <f t="shared" si="22"/>
        <v>500</v>
      </c>
      <c r="BW30" s="13">
        <f t="shared" si="23"/>
        <v>837</v>
      </c>
      <c r="BX30" s="13">
        <f t="shared" si="5"/>
        <v>1337</v>
      </c>
      <c r="BY30" s="21">
        <v>1995</v>
      </c>
      <c r="BZ30" s="13">
        <f t="shared" si="6"/>
        <v>636</v>
      </c>
      <c r="CA30" s="13">
        <f t="shared" si="17"/>
        <v>653</v>
      </c>
      <c r="CB30" s="13">
        <f t="shared" si="7"/>
        <v>1289</v>
      </c>
      <c r="CC30" s="21">
        <v>1995</v>
      </c>
      <c r="CD30" s="13">
        <f t="shared" si="18"/>
        <v>272</v>
      </c>
      <c r="CE30" s="13">
        <f t="shared" si="19"/>
        <v>144</v>
      </c>
      <c r="CF30" s="13">
        <f t="shared" si="8"/>
        <v>416</v>
      </c>
      <c r="CG30" s="21">
        <v>1995</v>
      </c>
      <c r="CH30" s="13">
        <f t="shared" si="20"/>
        <v>219</v>
      </c>
      <c r="CI30" s="13">
        <f t="shared" si="21"/>
        <v>86</v>
      </c>
      <c r="CJ30" s="13">
        <f t="shared" si="9"/>
        <v>305</v>
      </c>
      <c r="CK30" s="21">
        <v>1995</v>
      </c>
      <c r="CL30" s="13">
        <f t="shared" si="13"/>
        <v>1520</v>
      </c>
      <c r="CM30" s="13">
        <f t="shared" si="14"/>
        <v>1462</v>
      </c>
      <c r="CN30" s="13">
        <f t="shared" si="10"/>
        <v>2982</v>
      </c>
      <c r="CO30" s="21">
        <v>1995</v>
      </c>
      <c r="CP30" s="13">
        <f t="shared" si="15"/>
        <v>1224</v>
      </c>
      <c r="CQ30" s="13">
        <f t="shared" si="16"/>
        <v>1238</v>
      </c>
      <c r="CR30" s="13">
        <f t="shared" si="12"/>
        <v>2462</v>
      </c>
    </row>
    <row r="31" spans="1:96" x14ac:dyDescent="0.25">
      <c r="A31" s="21">
        <v>1996</v>
      </c>
      <c r="B31" s="13">
        <v>40</v>
      </c>
      <c r="C31" s="13">
        <v>36</v>
      </c>
      <c r="D31" s="21">
        <v>1996</v>
      </c>
      <c r="E31" s="13">
        <v>17</v>
      </c>
      <c r="F31" s="14">
        <v>110</v>
      </c>
      <c r="G31" s="21">
        <v>1996</v>
      </c>
      <c r="H31" s="13">
        <v>16</v>
      </c>
      <c r="I31" s="13">
        <v>41</v>
      </c>
      <c r="J31" s="21">
        <v>1996</v>
      </c>
      <c r="K31" s="13">
        <v>129</v>
      </c>
      <c r="L31" s="14">
        <v>25</v>
      </c>
      <c r="M31" s="21">
        <v>1996</v>
      </c>
      <c r="N31" s="13">
        <v>506</v>
      </c>
      <c r="O31" s="13">
        <v>293</v>
      </c>
      <c r="P31" s="21">
        <v>1996</v>
      </c>
      <c r="Q31" s="13">
        <v>789</v>
      </c>
      <c r="R31" s="14">
        <v>784</v>
      </c>
      <c r="S31" s="21">
        <v>1996</v>
      </c>
      <c r="T31" s="13">
        <v>39</v>
      </c>
      <c r="U31" s="13">
        <v>4</v>
      </c>
      <c r="V31" s="21">
        <v>1996</v>
      </c>
      <c r="W31" s="13">
        <v>65</v>
      </c>
      <c r="X31" s="14">
        <v>17</v>
      </c>
      <c r="Y31" s="21">
        <v>1996</v>
      </c>
      <c r="Z31" s="13">
        <v>6</v>
      </c>
      <c r="AA31" s="13">
        <v>10</v>
      </c>
      <c r="AB31" s="21">
        <v>1996</v>
      </c>
      <c r="AC31" s="13">
        <v>12</v>
      </c>
      <c r="AD31" s="14">
        <v>0</v>
      </c>
      <c r="AE31" s="21">
        <v>1996</v>
      </c>
      <c r="AF31" s="13">
        <v>29</v>
      </c>
      <c r="AG31" s="13">
        <v>4</v>
      </c>
      <c r="AH31" s="21">
        <v>1996</v>
      </c>
      <c r="AI31" s="13">
        <v>28</v>
      </c>
      <c r="AJ31" s="14">
        <v>20</v>
      </c>
      <c r="AK31" s="21">
        <v>1996</v>
      </c>
      <c r="AL31" s="13">
        <v>65</v>
      </c>
      <c r="AM31" s="13">
        <v>68</v>
      </c>
      <c r="AN31" s="21">
        <v>1996</v>
      </c>
      <c r="AO31" s="13">
        <v>77</v>
      </c>
      <c r="AP31" s="14">
        <v>11</v>
      </c>
      <c r="AQ31" s="21">
        <v>1996</v>
      </c>
      <c r="AR31" s="13">
        <v>40</v>
      </c>
      <c r="AS31" s="13">
        <v>31</v>
      </c>
      <c r="AT31" s="21">
        <v>1996</v>
      </c>
      <c r="AU31" s="13"/>
      <c r="AV31" s="14"/>
      <c r="AW31" s="21">
        <v>1996</v>
      </c>
      <c r="AX31" s="13">
        <v>195</v>
      </c>
      <c r="AY31" s="13">
        <v>53</v>
      </c>
      <c r="AZ31" s="21">
        <v>1996</v>
      </c>
      <c r="BA31" s="13">
        <v>92</v>
      </c>
      <c r="BB31" s="14">
        <v>38</v>
      </c>
      <c r="BC31" s="21">
        <v>1996</v>
      </c>
      <c r="BD31" s="13">
        <v>91</v>
      </c>
      <c r="BE31" s="13">
        <v>141</v>
      </c>
      <c r="BF31" s="21">
        <v>1996</v>
      </c>
      <c r="BG31" s="13">
        <v>25</v>
      </c>
      <c r="BH31" s="14">
        <v>0</v>
      </c>
      <c r="BI31" s="21">
        <v>1996</v>
      </c>
      <c r="BJ31" s="13">
        <v>0</v>
      </c>
      <c r="BK31" s="13">
        <v>27</v>
      </c>
      <c r="BL31" s="21">
        <v>1996</v>
      </c>
      <c r="BM31" s="13">
        <v>1</v>
      </c>
      <c r="BN31" s="14">
        <v>10</v>
      </c>
      <c r="BO31" s="21">
        <v>1996</v>
      </c>
      <c r="BP31" s="13">
        <v>148</v>
      </c>
      <c r="BQ31" s="13">
        <v>8</v>
      </c>
      <c r="BR31" s="21">
        <v>1996</v>
      </c>
      <c r="BS31" s="13">
        <v>103</v>
      </c>
      <c r="BT31" s="14">
        <v>170</v>
      </c>
      <c r="BU31" s="21">
        <v>1996</v>
      </c>
      <c r="BV31" s="13">
        <f t="shared" si="22"/>
        <v>615</v>
      </c>
      <c r="BW31" s="13">
        <f t="shared" si="23"/>
        <v>364</v>
      </c>
      <c r="BX31" s="13">
        <f t="shared" si="5"/>
        <v>979</v>
      </c>
      <c r="BY31" s="21">
        <v>1996</v>
      </c>
      <c r="BZ31" s="13">
        <f t="shared" si="6"/>
        <v>834</v>
      </c>
      <c r="CA31" s="13">
        <f t="shared" si="17"/>
        <v>914</v>
      </c>
      <c r="CB31" s="13">
        <f t="shared" si="7"/>
        <v>1748</v>
      </c>
      <c r="CC31" s="21">
        <v>1996</v>
      </c>
      <c r="CD31" s="13">
        <f t="shared" si="18"/>
        <v>203</v>
      </c>
      <c r="CE31" s="13">
        <f t="shared" si="19"/>
        <v>53</v>
      </c>
      <c r="CF31" s="13">
        <f t="shared" si="8"/>
        <v>256</v>
      </c>
      <c r="CG31" s="21">
        <v>1996</v>
      </c>
      <c r="CH31" s="13">
        <f t="shared" si="20"/>
        <v>297</v>
      </c>
      <c r="CI31" s="13">
        <f t="shared" si="21"/>
        <v>212</v>
      </c>
      <c r="CJ31" s="13">
        <f t="shared" si="9"/>
        <v>509</v>
      </c>
      <c r="CK31" s="21">
        <v>1996</v>
      </c>
      <c r="CL31" s="13">
        <f t="shared" si="13"/>
        <v>1175</v>
      </c>
      <c r="CM31" s="13">
        <f t="shared" si="14"/>
        <v>716</v>
      </c>
      <c r="CN31" s="13">
        <f t="shared" si="10"/>
        <v>1891</v>
      </c>
      <c r="CO31" s="21">
        <v>1996</v>
      </c>
      <c r="CP31" s="13">
        <f t="shared" si="15"/>
        <v>1338</v>
      </c>
      <c r="CQ31" s="13">
        <f t="shared" si="16"/>
        <v>1185</v>
      </c>
      <c r="CR31" s="13">
        <f t="shared" si="12"/>
        <v>2523</v>
      </c>
    </row>
    <row r="32" spans="1:96" x14ac:dyDescent="0.25">
      <c r="A32" s="21">
        <v>1997</v>
      </c>
      <c r="B32" s="13">
        <v>14</v>
      </c>
      <c r="C32" s="13">
        <v>128</v>
      </c>
      <c r="D32" s="21">
        <v>1997</v>
      </c>
      <c r="E32" s="13">
        <v>63</v>
      </c>
      <c r="F32" s="14">
        <v>36</v>
      </c>
      <c r="G32" s="21">
        <v>1997</v>
      </c>
      <c r="H32" s="13">
        <v>20</v>
      </c>
      <c r="I32" s="13">
        <v>119</v>
      </c>
      <c r="J32" s="21">
        <v>1997</v>
      </c>
      <c r="K32" s="13">
        <v>22</v>
      </c>
      <c r="L32" s="14">
        <v>59</v>
      </c>
      <c r="M32" s="21">
        <v>1997</v>
      </c>
      <c r="N32" s="13">
        <v>327</v>
      </c>
      <c r="O32" s="13">
        <v>242</v>
      </c>
      <c r="P32" s="21">
        <v>1997</v>
      </c>
      <c r="Q32" s="13">
        <v>290</v>
      </c>
      <c r="R32" s="14">
        <v>697</v>
      </c>
      <c r="S32" s="21">
        <v>1997</v>
      </c>
      <c r="T32" s="13">
        <v>40</v>
      </c>
      <c r="U32" s="13">
        <v>36</v>
      </c>
      <c r="V32" s="21">
        <v>1997</v>
      </c>
      <c r="W32" s="13">
        <v>50</v>
      </c>
      <c r="X32" s="14">
        <v>54</v>
      </c>
      <c r="Y32" s="21">
        <v>1997</v>
      </c>
      <c r="Z32" s="13">
        <v>5</v>
      </c>
      <c r="AA32" s="13">
        <v>22</v>
      </c>
      <c r="AB32" s="21">
        <v>1997</v>
      </c>
      <c r="AC32" s="13">
        <v>5</v>
      </c>
      <c r="AD32" s="14">
        <v>13</v>
      </c>
      <c r="AE32" s="21">
        <v>1997</v>
      </c>
      <c r="AF32" s="13">
        <v>16</v>
      </c>
      <c r="AG32" s="13">
        <v>15</v>
      </c>
      <c r="AH32" s="21">
        <v>1997</v>
      </c>
      <c r="AI32" s="13">
        <v>39</v>
      </c>
      <c r="AJ32" s="14">
        <v>0</v>
      </c>
      <c r="AK32" s="21">
        <v>1997</v>
      </c>
      <c r="AL32" s="13">
        <v>123</v>
      </c>
      <c r="AM32" s="13">
        <v>27</v>
      </c>
      <c r="AN32" s="21">
        <v>1997</v>
      </c>
      <c r="AO32" s="13">
        <v>123</v>
      </c>
      <c r="AP32" s="14">
        <v>27</v>
      </c>
      <c r="AQ32" s="21">
        <v>1997</v>
      </c>
      <c r="AR32" s="13">
        <v>0</v>
      </c>
      <c r="AS32" s="13">
        <v>10</v>
      </c>
      <c r="AT32" s="21">
        <v>1997</v>
      </c>
      <c r="AU32" s="13">
        <v>5</v>
      </c>
      <c r="AV32" s="14">
        <v>0</v>
      </c>
      <c r="AW32" s="21">
        <v>1997</v>
      </c>
      <c r="AX32" s="13">
        <v>450</v>
      </c>
      <c r="AY32" s="13">
        <v>210</v>
      </c>
      <c r="AZ32" s="21">
        <v>1997</v>
      </c>
      <c r="BA32" s="13">
        <v>240</v>
      </c>
      <c r="BB32" s="14">
        <v>162</v>
      </c>
      <c r="BC32" s="21">
        <v>1997</v>
      </c>
      <c r="BD32" s="13">
        <v>112</v>
      </c>
      <c r="BE32" s="13">
        <v>211</v>
      </c>
      <c r="BF32" s="21">
        <v>1997</v>
      </c>
      <c r="BG32" s="13">
        <v>10</v>
      </c>
      <c r="BH32" s="14">
        <v>5</v>
      </c>
      <c r="BI32" s="21">
        <v>1997</v>
      </c>
      <c r="BJ32" s="13">
        <v>7</v>
      </c>
      <c r="BK32" s="13">
        <v>46</v>
      </c>
      <c r="BL32" s="21">
        <v>1997</v>
      </c>
      <c r="BM32" s="13">
        <v>0</v>
      </c>
      <c r="BN32" s="14">
        <v>90</v>
      </c>
      <c r="BO32" s="21">
        <v>1997</v>
      </c>
      <c r="BP32" s="13">
        <v>78</v>
      </c>
      <c r="BQ32" s="13">
        <v>61</v>
      </c>
      <c r="BR32" s="21">
        <v>1997</v>
      </c>
      <c r="BS32" s="13">
        <v>50</v>
      </c>
      <c r="BT32" s="14">
        <v>99</v>
      </c>
      <c r="BU32" s="21">
        <v>1997</v>
      </c>
      <c r="BV32" s="13">
        <f t="shared" si="22"/>
        <v>357</v>
      </c>
      <c r="BW32" s="13">
        <f t="shared" si="23"/>
        <v>395</v>
      </c>
      <c r="BX32" s="13">
        <f t="shared" si="5"/>
        <v>752</v>
      </c>
      <c r="BY32" s="21">
        <v>1997</v>
      </c>
      <c r="BZ32" s="13">
        <f t="shared" si="6"/>
        <v>397</v>
      </c>
      <c r="CA32" s="13">
        <f t="shared" si="17"/>
        <v>733</v>
      </c>
      <c r="CB32" s="13">
        <f t="shared" si="7"/>
        <v>1130</v>
      </c>
      <c r="CC32" s="21">
        <v>1997</v>
      </c>
      <c r="CD32" s="13">
        <f t="shared" si="18"/>
        <v>138</v>
      </c>
      <c r="CE32" s="13">
        <f t="shared" si="19"/>
        <v>216</v>
      </c>
      <c r="CF32" s="13">
        <f t="shared" si="8"/>
        <v>354</v>
      </c>
      <c r="CG32" s="21">
        <v>1997</v>
      </c>
      <c r="CH32" s="13">
        <f t="shared" si="20"/>
        <v>122</v>
      </c>
      <c r="CI32" s="13">
        <f t="shared" si="21"/>
        <v>212</v>
      </c>
      <c r="CJ32" s="13">
        <f t="shared" si="9"/>
        <v>334</v>
      </c>
      <c r="CK32" s="21">
        <v>1997</v>
      </c>
      <c r="CL32" s="13">
        <f t="shared" si="13"/>
        <v>1192</v>
      </c>
      <c r="CM32" s="13">
        <f t="shared" si="14"/>
        <v>1127</v>
      </c>
      <c r="CN32" s="13">
        <f t="shared" si="10"/>
        <v>2319</v>
      </c>
      <c r="CO32" s="21">
        <v>1997</v>
      </c>
      <c r="CP32" s="13">
        <f t="shared" si="15"/>
        <v>897</v>
      </c>
      <c r="CQ32" s="13">
        <f t="shared" si="16"/>
        <v>1242</v>
      </c>
      <c r="CR32" s="13">
        <f t="shared" si="12"/>
        <v>2139</v>
      </c>
    </row>
    <row r="33" spans="1:96" x14ac:dyDescent="0.25">
      <c r="A33" s="21">
        <v>1998</v>
      </c>
      <c r="B33" s="13">
        <v>20</v>
      </c>
      <c r="C33" s="13">
        <v>61</v>
      </c>
      <c r="D33" s="21">
        <v>1998</v>
      </c>
      <c r="E33" s="13">
        <v>30</v>
      </c>
      <c r="F33" s="14">
        <v>40</v>
      </c>
      <c r="G33" s="21">
        <v>1998</v>
      </c>
      <c r="H33" s="13">
        <v>9</v>
      </c>
      <c r="I33" s="13">
        <v>89</v>
      </c>
      <c r="J33" s="21">
        <v>1998</v>
      </c>
      <c r="K33" s="13">
        <v>62</v>
      </c>
      <c r="L33" s="14">
        <v>159</v>
      </c>
      <c r="M33" s="21">
        <v>1998</v>
      </c>
      <c r="N33" s="13">
        <v>232</v>
      </c>
      <c r="O33" s="13">
        <v>257</v>
      </c>
      <c r="P33" s="21">
        <v>1998</v>
      </c>
      <c r="Q33" s="13">
        <v>201</v>
      </c>
      <c r="R33" s="14">
        <v>217</v>
      </c>
      <c r="S33" s="21">
        <v>1998</v>
      </c>
      <c r="T33" s="13">
        <v>35</v>
      </c>
      <c r="U33" s="13">
        <v>25</v>
      </c>
      <c r="V33" s="21">
        <v>1998</v>
      </c>
      <c r="W33" s="13">
        <v>89</v>
      </c>
      <c r="X33" s="14">
        <v>33</v>
      </c>
      <c r="Y33" s="21">
        <v>1998</v>
      </c>
      <c r="Z33" s="13">
        <v>2</v>
      </c>
      <c r="AA33" s="13">
        <v>24</v>
      </c>
      <c r="AB33" s="21">
        <v>1998</v>
      </c>
      <c r="AC33" s="13">
        <v>2</v>
      </c>
      <c r="AD33" s="14">
        <v>16</v>
      </c>
      <c r="AE33" s="21">
        <v>1998</v>
      </c>
      <c r="AF33" s="13">
        <v>1</v>
      </c>
      <c r="AG33" s="13">
        <v>2</v>
      </c>
      <c r="AH33" s="21">
        <v>1998</v>
      </c>
      <c r="AI33" s="13">
        <v>15</v>
      </c>
      <c r="AJ33" s="14">
        <v>0</v>
      </c>
      <c r="AK33" s="21">
        <v>1998</v>
      </c>
      <c r="AL33" s="13">
        <v>66</v>
      </c>
      <c r="AM33" s="13">
        <v>57</v>
      </c>
      <c r="AN33" s="21">
        <v>1998</v>
      </c>
      <c r="AO33" s="13">
        <v>40</v>
      </c>
      <c r="AP33" s="14">
        <v>36</v>
      </c>
      <c r="AQ33" s="21">
        <v>1998</v>
      </c>
      <c r="AR33" s="13">
        <v>30</v>
      </c>
      <c r="AS33" s="13">
        <v>5</v>
      </c>
      <c r="AT33" s="21">
        <v>1998</v>
      </c>
      <c r="AU33" s="13">
        <v>3</v>
      </c>
      <c r="AV33" s="14">
        <v>0</v>
      </c>
      <c r="AW33" s="21">
        <v>1998</v>
      </c>
      <c r="AX33" s="13">
        <v>444</v>
      </c>
      <c r="AY33" s="13">
        <v>403</v>
      </c>
      <c r="AZ33" s="21">
        <v>1998</v>
      </c>
      <c r="BA33" s="13">
        <v>194</v>
      </c>
      <c r="BB33" s="14">
        <v>296</v>
      </c>
      <c r="BC33" s="21">
        <v>1998</v>
      </c>
      <c r="BD33" s="13">
        <v>55</v>
      </c>
      <c r="BE33" s="13">
        <v>162</v>
      </c>
      <c r="BF33" s="21">
        <v>1998</v>
      </c>
      <c r="BG33" s="13">
        <v>8</v>
      </c>
      <c r="BH33" s="14">
        <v>100</v>
      </c>
      <c r="BI33" s="21">
        <v>1998</v>
      </c>
      <c r="BJ33" s="13">
        <v>2</v>
      </c>
      <c r="BK33" s="13">
        <v>34</v>
      </c>
      <c r="BL33" s="21">
        <v>1998</v>
      </c>
      <c r="BM33" s="13">
        <v>18</v>
      </c>
      <c r="BN33" s="14">
        <v>91</v>
      </c>
      <c r="BO33" s="21">
        <v>1998</v>
      </c>
      <c r="BP33" s="13">
        <v>47</v>
      </c>
      <c r="BQ33" s="13">
        <v>17</v>
      </c>
      <c r="BR33" s="21">
        <v>1998</v>
      </c>
      <c r="BS33" s="13">
        <v>17</v>
      </c>
      <c r="BT33" s="14">
        <v>88</v>
      </c>
      <c r="BU33" s="21">
        <v>1998</v>
      </c>
      <c r="BV33" s="13">
        <f t="shared" si="22"/>
        <v>283</v>
      </c>
      <c r="BW33" s="13">
        <f t="shared" si="23"/>
        <v>325</v>
      </c>
      <c r="BX33" s="13">
        <f t="shared" si="5"/>
        <v>608</v>
      </c>
      <c r="BY33" s="21">
        <v>1998</v>
      </c>
      <c r="BZ33" s="13">
        <f t="shared" si="6"/>
        <v>249</v>
      </c>
      <c r="CA33" s="13">
        <f t="shared" si="17"/>
        <v>257</v>
      </c>
      <c r="CB33" s="13">
        <f t="shared" si="7"/>
        <v>506</v>
      </c>
      <c r="CC33" s="21">
        <v>1998</v>
      </c>
      <c r="CD33" s="13">
        <f t="shared" si="18"/>
        <v>91</v>
      </c>
      <c r="CE33" s="13">
        <f t="shared" si="19"/>
        <v>131</v>
      </c>
      <c r="CF33" s="13">
        <f t="shared" si="8"/>
        <v>222</v>
      </c>
      <c r="CG33" s="21">
        <v>1998</v>
      </c>
      <c r="CH33" s="13">
        <f t="shared" si="20"/>
        <v>168</v>
      </c>
      <c r="CI33" s="13">
        <f t="shared" si="21"/>
        <v>280</v>
      </c>
      <c r="CJ33" s="13">
        <f t="shared" si="9"/>
        <v>448</v>
      </c>
      <c r="CK33" s="21">
        <v>1998</v>
      </c>
      <c r="CL33" s="13">
        <f t="shared" si="13"/>
        <v>943</v>
      </c>
      <c r="CM33" s="13">
        <f t="shared" si="14"/>
        <v>1136</v>
      </c>
      <c r="CN33" s="13">
        <f t="shared" si="10"/>
        <v>2079</v>
      </c>
      <c r="CO33" s="21">
        <v>1998</v>
      </c>
      <c r="CP33" s="13">
        <f t="shared" si="15"/>
        <v>679</v>
      </c>
      <c r="CQ33" s="13">
        <f t="shared" si="16"/>
        <v>1076</v>
      </c>
      <c r="CR33" s="13">
        <f t="shared" si="12"/>
        <v>1755</v>
      </c>
    </row>
    <row r="34" spans="1:96" x14ac:dyDescent="0.25">
      <c r="A34" s="21">
        <v>1999</v>
      </c>
      <c r="B34" s="13">
        <v>3</v>
      </c>
      <c r="C34" s="13">
        <v>75</v>
      </c>
      <c r="D34" s="21">
        <v>1999</v>
      </c>
      <c r="E34" s="13">
        <v>7</v>
      </c>
      <c r="F34" s="14">
        <v>110</v>
      </c>
      <c r="G34" s="21">
        <v>1999</v>
      </c>
      <c r="H34" s="13">
        <v>11</v>
      </c>
      <c r="I34" s="13">
        <v>163</v>
      </c>
      <c r="J34" s="21">
        <v>1999</v>
      </c>
      <c r="K34" s="13">
        <v>42</v>
      </c>
      <c r="L34" s="14">
        <v>184</v>
      </c>
      <c r="M34" s="21">
        <v>1999</v>
      </c>
      <c r="N34" s="13">
        <v>244</v>
      </c>
      <c r="O34" s="13">
        <v>393</v>
      </c>
      <c r="P34" s="21">
        <v>1999</v>
      </c>
      <c r="Q34" s="13">
        <v>185</v>
      </c>
      <c r="R34" s="14">
        <v>429</v>
      </c>
      <c r="S34" s="21">
        <v>1999</v>
      </c>
      <c r="T34" s="13">
        <v>27</v>
      </c>
      <c r="U34" s="13">
        <v>13</v>
      </c>
      <c r="V34" s="21">
        <v>1999</v>
      </c>
      <c r="W34" s="13">
        <v>28</v>
      </c>
      <c r="X34" s="14">
        <v>40</v>
      </c>
      <c r="Y34" s="21">
        <v>1999</v>
      </c>
      <c r="Z34" s="13">
        <v>1</v>
      </c>
      <c r="AA34" s="13">
        <v>12</v>
      </c>
      <c r="AB34" s="21">
        <v>1999</v>
      </c>
      <c r="AC34" s="13">
        <v>6</v>
      </c>
      <c r="AD34" s="14">
        <v>22</v>
      </c>
      <c r="AE34" s="21">
        <v>1999</v>
      </c>
      <c r="AF34" s="13">
        <v>4</v>
      </c>
      <c r="AG34" s="13">
        <v>4</v>
      </c>
      <c r="AH34" s="21">
        <v>1999</v>
      </c>
      <c r="AI34" s="13">
        <v>0</v>
      </c>
      <c r="AJ34" s="14">
        <v>18</v>
      </c>
      <c r="AK34" s="21">
        <v>1999</v>
      </c>
      <c r="AL34" s="13">
        <v>72</v>
      </c>
      <c r="AM34" s="13">
        <v>46</v>
      </c>
      <c r="AN34" s="21">
        <v>1999</v>
      </c>
      <c r="AO34" s="13">
        <v>27</v>
      </c>
      <c r="AP34" s="14">
        <v>27</v>
      </c>
      <c r="AQ34" s="21">
        <v>1999</v>
      </c>
      <c r="AR34" s="13">
        <v>2</v>
      </c>
      <c r="AS34" s="13">
        <v>16</v>
      </c>
      <c r="AT34" s="21">
        <v>1999</v>
      </c>
      <c r="AU34" s="13">
        <v>0</v>
      </c>
      <c r="AV34" s="14">
        <v>0</v>
      </c>
      <c r="AW34" s="21">
        <v>1999</v>
      </c>
      <c r="AX34" s="13">
        <v>347</v>
      </c>
      <c r="AY34" s="13">
        <v>120</v>
      </c>
      <c r="AZ34" s="21">
        <v>1999</v>
      </c>
      <c r="BA34" s="13">
        <v>503</v>
      </c>
      <c r="BB34" s="14">
        <v>152</v>
      </c>
      <c r="BC34" s="21">
        <v>1999</v>
      </c>
      <c r="BD34" s="13">
        <v>24</v>
      </c>
      <c r="BE34" s="13">
        <v>102</v>
      </c>
      <c r="BF34" s="21">
        <v>1999</v>
      </c>
      <c r="BG34" s="13">
        <v>2</v>
      </c>
      <c r="BH34" s="14">
        <v>5</v>
      </c>
      <c r="BI34" s="21">
        <v>1999</v>
      </c>
      <c r="BJ34" s="13">
        <v>2</v>
      </c>
      <c r="BK34" s="13">
        <v>30</v>
      </c>
      <c r="BL34" s="21">
        <v>1999</v>
      </c>
      <c r="BM34" s="13">
        <v>45</v>
      </c>
      <c r="BN34" s="14">
        <v>363</v>
      </c>
      <c r="BO34" s="21">
        <v>1999</v>
      </c>
      <c r="BP34" s="13">
        <v>93</v>
      </c>
      <c r="BQ34" s="13">
        <v>77</v>
      </c>
      <c r="BR34" s="21">
        <v>1999</v>
      </c>
      <c r="BS34" s="13">
        <v>120</v>
      </c>
      <c r="BT34" s="14">
        <v>91</v>
      </c>
      <c r="BU34" s="21">
        <v>1999</v>
      </c>
      <c r="BV34" s="13">
        <f t="shared" si="22"/>
        <v>253</v>
      </c>
      <c r="BW34" s="13">
        <f t="shared" si="23"/>
        <v>488</v>
      </c>
      <c r="BX34" s="13">
        <f t="shared" si="5"/>
        <v>741</v>
      </c>
      <c r="BY34" s="21">
        <v>1999</v>
      </c>
      <c r="BZ34" s="13">
        <f t="shared" si="6"/>
        <v>192</v>
      </c>
      <c r="CA34" s="13">
        <f t="shared" si="17"/>
        <v>557</v>
      </c>
      <c r="CB34" s="13">
        <f t="shared" si="7"/>
        <v>749</v>
      </c>
      <c r="CC34" s="21">
        <v>1999</v>
      </c>
      <c r="CD34" s="13">
        <f t="shared" si="18"/>
        <v>131</v>
      </c>
      <c r="CE34" s="13">
        <f t="shared" si="19"/>
        <v>253</v>
      </c>
      <c r="CF34" s="13">
        <f t="shared" si="8"/>
        <v>384</v>
      </c>
      <c r="CG34" s="21">
        <v>1999</v>
      </c>
      <c r="CH34" s="13">
        <f t="shared" si="20"/>
        <v>190</v>
      </c>
      <c r="CI34" s="13">
        <f t="shared" si="21"/>
        <v>315</v>
      </c>
      <c r="CJ34" s="13">
        <f t="shared" si="9"/>
        <v>505</v>
      </c>
      <c r="CK34" s="21">
        <v>1999</v>
      </c>
      <c r="CL34" s="13">
        <f t="shared" si="13"/>
        <v>830</v>
      </c>
      <c r="CM34" s="13">
        <f t="shared" si="14"/>
        <v>1051</v>
      </c>
      <c r="CN34" s="13">
        <f t="shared" si="10"/>
        <v>1881</v>
      </c>
      <c r="CO34" s="21">
        <v>1999</v>
      </c>
      <c r="CP34" s="13">
        <f t="shared" si="15"/>
        <v>965</v>
      </c>
      <c r="CQ34" s="13">
        <f t="shared" si="16"/>
        <v>1441</v>
      </c>
      <c r="CR34" s="13">
        <f t="shared" si="12"/>
        <v>2406</v>
      </c>
    </row>
    <row r="35" spans="1:96" x14ac:dyDescent="0.25">
      <c r="A35" s="21">
        <v>2000</v>
      </c>
      <c r="B35" s="13">
        <v>151</v>
      </c>
      <c r="C35" s="13">
        <v>40</v>
      </c>
      <c r="D35" s="21">
        <v>2000</v>
      </c>
      <c r="E35" s="13">
        <v>16</v>
      </c>
      <c r="F35" s="14">
        <v>0</v>
      </c>
      <c r="G35" s="21">
        <v>2000</v>
      </c>
      <c r="H35" s="13">
        <v>85</v>
      </c>
      <c r="I35" s="13">
        <v>61</v>
      </c>
      <c r="J35" s="21">
        <v>2000</v>
      </c>
      <c r="K35" s="13">
        <v>70</v>
      </c>
      <c r="L35" s="14">
        <v>21</v>
      </c>
      <c r="M35" s="21">
        <v>2000</v>
      </c>
      <c r="N35" s="13">
        <v>186</v>
      </c>
      <c r="O35" s="13">
        <v>159</v>
      </c>
      <c r="P35" s="21">
        <v>2000</v>
      </c>
      <c r="Q35" s="13">
        <v>650</v>
      </c>
      <c r="R35" s="14">
        <v>489</v>
      </c>
      <c r="S35" s="21">
        <v>2000</v>
      </c>
      <c r="T35" s="13">
        <v>13</v>
      </c>
      <c r="U35" s="13">
        <v>7</v>
      </c>
      <c r="V35" s="21">
        <v>2000</v>
      </c>
      <c r="W35" s="13">
        <v>53</v>
      </c>
      <c r="X35" s="14">
        <v>8</v>
      </c>
      <c r="Y35" s="21">
        <v>2000</v>
      </c>
      <c r="Z35" s="13">
        <v>8</v>
      </c>
      <c r="AA35" s="13">
        <v>6</v>
      </c>
      <c r="AB35" s="21">
        <v>2000</v>
      </c>
      <c r="AC35" s="13">
        <v>5</v>
      </c>
      <c r="AD35" s="14">
        <v>0</v>
      </c>
      <c r="AE35" s="21">
        <v>2000</v>
      </c>
      <c r="AF35" s="13">
        <v>0</v>
      </c>
      <c r="AG35" s="13">
        <v>0</v>
      </c>
      <c r="AH35" s="21">
        <v>2000</v>
      </c>
      <c r="AI35" s="13">
        <v>35</v>
      </c>
      <c r="AJ35" s="14">
        <v>0</v>
      </c>
      <c r="AK35" s="21">
        <v>2000</v>
      </c>
      <c r="AL35" s="13">
        <v>66</v>
      </c>
      <c r="AM35" s="13">
        <v>19</v>
      </c>
      <c r="AN35" s="21">
        <v>2000</v>
      </c>
      <c r="AO35" s="13">
        <v>82</v>
      </c>
      <c r="AP35" s="14">
        <v>13</v>
      </c>
      <c r="AQ35" s="21">
        <v>2000</v>
      </c>
      <c r="AR35" s="13">
        <v>86</v>
      </c>
      <c r="AS35" s="13">
        <v>0</v>
      </c>
      <c r="AT35" s="21">
        <v>2000</v>
      </c>
      <c r="AU35" s="13">
        <v>60</v>
      </c>
      <c r="AV35" s="14">
        <v>0</v>
      </c>
      <c r="AW35" s="21">
        <v>2000</v>
      </c>
      <c r="AX35" s="13">
        <v>242</v>
      </c>
      <c r="AY35" s="13">
        <v>143</v>
      </c>
      <c r="AZ35" s="21">
        <v>2000</v>
      </c>
      <c r="BA35" s="13">
        <v>286</v>
      </c>
      <c r="BB35" s="14">
        <v>344</v>
      </c>
      <c r="BC35" s="21">
        <v>2000</v>
      </c>
      <c r="BD35" s="13">
        <v>76</v>
      </c>
      <c r="BE35" s="13">
        <v>26</v>
      </c>
      <c r="BF35" s="21">
        <v>2000</v>
      </c>
      <c r="BG35" s="13">
        <v>4</v>
      </c>
      <c r="BH35" s="14">
        <v>3</v>
      </c>
      <c r="BI35" s="21">
        <v>2000</v>
      </c>
      <c r="BJ35" s="13">
        <v>14</v>
      </c>
      <c r="BK35" s="13">
        <v>53</v>
      </c>
      <c r="BL35" s="21">
        <v>2000</v>
      </c>
      <c r="BM35" s="13">
        <v>46</v>
      </c>
      <c r="BN35" s="14">
        <v>60</v>
      </c>
      <c r="BO35" s="21">
        <v>2000</v>
      </c>
      <c r="BP35" s="13">
        <v>11</v>
      </c>
      <c r="BQ35" s="13">
        <v>10</v>
      </c>
      <c r="BR35" s="21">
        <v>2000</v>
      </c>
      <c r="BS35" s="13">
        <v>70</v>
      </c>
      <c r="BT35" s="14">
        <v>0</v>
      </c>
      <c r="BU35" s="21">
        <v>2000</v>
      </c>
      <c r="BV35" s="13">
        <f t="shared" si="22"/>
        <v>423</v>
      </c>
      <c r="BW35" s="13">
        <f t="shared" si="23"/>
        <v>199</v>
      </c>
      <c r="BX35" s="13">
        <f t="shared" si="5"/>
        <v>622</v>
      </c>
      <c r="BY35" s="21">
        <v>2000</v>
      </c>
      <c r="BZ35" s="13">
        <f t="shared" si="6"/>
        <v>761</v>
      </c>
      <c r="CA35" s="13">
        <f t="shared" si="17"/>
        <v>489</v>
      </c>
      <c r="CB35" s="13">
        <f t="shared" si="7"/>
        <v>1250</v>
      </c>
      <c r="CC35" s="21">
        <v>2000</v>
      </c>
      <c r="CD35" s="13">
        <f t="shared" si="18"/>
        <v>109</v>
      </c>
      <c r="CE35" s="13">
        <f t="shared" si="19"/>
        <v>78</v>
      </c>
      <c r="CF35" s="13">
        <f t="shared" si="8"/>
        <v>187</v>
      </c>
      <c r="CG35" s="21">
        <v>2000</v>
      </c>
      <c r="CH35" s="13">
        <f t="shared" si="20"/>
        <v>193</v>
      </c>
      <c r="CI35" s="13">
        <f t="shared" si="21"/>
        <v>29</v>
      </c>
      <c r="CJ35" s="13">
        <f t="shared" si="9"/>
        <v>222</v>
      </c>
      <c r="CK35" s="21">
        <v>2000</v>
      </c>
      <c r="CL35" s="13">
        <f t="shared" si="13"/>
        <v>938</v>
      </c>
      <c r="CM35" s="13">
        <f t="shared" si="14"/>
        <v>524</v>
      </c>
      <c r="CN35" s="13">
        <f t="shared" si="10"/>
        <v>1462</v>
      </c>
      <c r="CO35" s="21">
        <v>2000</v>
      </c>
      <c r="CP35" s="13">
        <f t="shared" si="15"/>
        <v>1377</v>
      </c>
      <c r="CQ35" s="13">
        <f t="shared" si="16"/>
        <v>938</v>
      </c>
      <c r="CR35" s="13">
        <f t="shared" si="12"/>
        <v>2315</v>
      </c>
    </row>
    <row r="36" spans="1:96" x14ac:dyDescent="0.25">
      <c r="A36" s="21">
        <v>2001</v>
      </c>
      <c r="B36" s="13">
        <v>36</v>
      </c>
      <c r="C36" s="13">
        <v>86</v>
      </c>
      <c r="D36" s="21">
        <v>2001</v>
      </c>
      <c r="E36" s="13">
        <v>34</v>
      </c>
      <c r="F36" s="14">
        <v>13</v>
      </c>
      <c r="G36" s="21">
        <v>2001</v>
      </c>
      <c r="H36" s="13">
        <v>8</v>
      </c>
      <c r="I36" s="13">
        <v>214</v>
      </c>
      <c r="J36" s="21">
        <v>2001</v>
      </c>
      <c r="K36" s="13">
        <v>34</v>
      </c>
      <c r="L36" s="14">
        <v>86</v>
      </c>
      <c r="M36" s="21">
        <v>2001</v>
      </c>
      <c r="N36" s="13">
        <v>586</v>
      </c>
      <c r="O36" s="13">
        <v>316</v>
      </c>
      <c r="P36" s="21">
        <v>2001</v>
      </c>
      <c r="Q36" s="13">
        <v>122</v>
      </c>
      <c r="R36" s="14">
        <v>185</v>
      </c>
      <c r="S36" s="21">
        <v>2001</v>
      </c>
      <c r="T36" s="13">
        <v>8</v>
      </c>
      <c r="U36" s="13">
        <v>54</v>
      </c>
      <c r="V36" s="21">
        <v>2001</v>
      </c>
      <c r="W36" s="13">
        <v>50</v>
      </c>
      <c r="X36" s="14">
        <v>76</v>
      </c>
      <c r="Y36" s="21">
        <v>2001</v>
      </c>
      <c r="Z36" s="13">
        <v>4</v>
      </c>
      <c r="AA36" s="13">
        <v>13</v>
      </c>
      <c r="AB36" s="21">
        <v>2001</v>
      </c>
      <c r="AC36" s="13">
        <v>3</v>
      </c>
      <c r="AD36" s="14">
        <v>5</v>
      </c>
      <c r="AE36" s="21">
        <v>2001</v>
      </c>
      <c r="AF36" s="13">
        <v>28</v>
      </c>
      <c r="AG36" s="13">
        <v>32</v>
      </c>
      <c r="AH36" s="21">
        <v>2001</v>
      </c>
      <c r="AI36" s="13">
        <v>9</v>
      </c>
      <c r="AJ36" s="14">
        <v>12</v>
      </c>
      <c r="AK36" s="21">
        <v>2001</v>
      </c>
      <c r="AL36" s="13">
        <v>97</v>
      </c>
      <c r="AM36" s="13">
        <v>56</v>
      </c>
      <c r="AN36" s="21">
        <v>2001</v>
      </c>
      <c r="AO36" s="13">
        <v>55</v>
      </c>
      <c r="AP36" s="14">
        <v>28</v>
      </c>
      <c r="AQ36" s="21">
        <v>2001</v>
      </c>
      <c r="AR36" s="13">
        <v>20</v>
      </c>
      <c r="AS36" s="13">
        <v>8</v>
      </c>
      <c r="AT36" s="21">
        <v>2001</v>
      </c>
      <c r="AU36" s="13">
        <v>184</v>
      </c>
      <c r="AV36" s="14">
        <v>0</v>
      </c>
      <c r="AW36" s="21">
        <v>2001</v>
      </c>
      <c r="AX36" s="13">
        <v>766</v>
      </c>
      <c r="AY36" s="13">
        <v>448</v>
      </c>
      <c r="AZ36" s="21">
        <v>2001</v>
      </c>
      <c r="BA36" s="13">
        <v>493</v>
      </c>
      <c r="BB36" s="14">
        <v>461</v>
      </c>
      <c r="BC36" s="21">
        <v>2001</v>
      </c>
      <c r="BD36" s="13">
        <v>18</v>
      </c>
      <c r="BE36" s="13">
        <v>174</v>
      </c>
      <c r="BF36" s="21">
        <v>2001</v>
      </c>
      <c r="BG36" s="13">
        <v>3</v>
      </c>
      <c r="BH36" s="14">
        <v>6</v>
      </c>
      <c r="BI36" s="21">
        <v>2001</v>
      </c>
      <c r="BJ36" s="13">
        <v>5</v>
      </c>
      <c r="BK36" s="13">
        <v>25</v>
      </c>
      <c r="BL36" s="21">
        <v>2001</v>
      </c>
      <c r="BM36" s="13">
        <v>32</v>
      </c>
      <c r="BN36" s="14">
        <v>77</v>
      </c>
      <c r="BO36" s="21">
        <v>2001</v>
      </c>
      <c r="BP36" s="13">
        <v>31</v>
      </c>
      <c r="BQ36" s="13">
        <v>98</v>
      </c>
      <c r="BR36" s="21">
        <v>2001</v>
      </c>
      <c r="BS36" s="13">
        <v>71</v>
      </c>
      <c r="BT36" s="14">
        <v>55</v>
      </c>
      <c r="BU36" s="21">
        <v>2001</v>
      </c>
      <c r="BV36" s="13">
        <f t="shared" si="22"/>
        <v>670</v>
      </c>
      <c r="BW36" s="13">
        <f t="shared" si="23"/>
        <v>442</v>
      </c>
      <c r="BX36" s="13">
        <f t="shared" si="5"/>
        <v>1112</v>
      </c>
      <c r="BY36" s="21">
        <v>2001</v>
      </c>
      <c r="BZ36" s="13">
        <f t="shared" si="6"/>
        <v>349</v>
      </c>
      <c r="CA36" s="13">
        <f t="shared" si="17"/>
        <v>210</v>
      </c>
      <c r="CB36" s="13">
        <f t="shared" si="7"/>
        <v>559</v>
      </c>
      <c r="CC36" s="21">
        <v>2001</v>
      </c>
      <c r="CD36" s="13">
        <f t="shared" si="18"/>
        <v>47</v>
      </c>
      <c r="CE36" s="13">
        <f t="shared" si="19"/>
        <v>366</v>
      </c>
      <c r="CF36" s="13">
        <f t="shared" si="8"/>
        <v>413</v>
      </c>
      <c r="CG36" s="21">
        <v>2001</v>
      </c>
      <c r="CH36" s="13">
        <f t="shared" si="20"/>
        <v>155</v>
      </c>
      <c r="CI36" s="13">
        <f t="shared" si="21"/>
        <v>217</v>
      </c>
      <c r="CJ36" s="13">
        <f t="shared" si="9"/>
        <v>372</v>
      </c>
      <c r="CK36" s="21">
        <v>2001</v>
      </c>
      <c r="CL36" s="13">
        <f t="shared" si="13"/>
        <v>1607</v>
      </c>
      <c r="CM36" s="13">
        <f t="shared" si="14"/>
        <v>1524</v>
      </c>
      <c r="CN36" s="13">
        <f t="shared" si="10"/>
        <v>3131</v>
      </c>
      <c r="CO36" s="21">
        <v>2001</v>
      </c>
      <c r="CP36" s="13">
        <f t="shared" si="15"/>
        <v>1090</v>
      </c>
      <c r="CQ36" s="13">
        <f t="shared" si="16"/>
        <v>1004</v>
      </c>
      <c r="CR36" s="13">
        <f t="shared" si="12"/>
        <v>2094</v>
      </c>
    </row>
    <row r="37" spans="1:96" x14ac:dyDescent="0.25">
      <c r="A37" s="21">
        <v>2002</v>
      </c>
      <c r="B37" s="13">
        <v>51</v>
      </c>
      <c r="C37" s="13">
        <v>45</v>
      </c>
      <c r="D37" s="21">
        <v>2002</v>
      </c>
      <c r="E37" s="13">
        <v>3</v>
      </c>
      <c r="F37" s="14">
        <v>3</v>
      </c>
      <c r="G37" s="21">
        <v>2002</v>
      </c>
      <c r="H37" s="13">
        <v>24</v>
      </c>
      <c r="I37" s="13">
        <v>257</v>
      </c>
      <c r="J37" s="21">
        <v>2002</v>
      </c>
      <c r="K37" s="13">
        <v>17</v>
      </c>
      <c r="L37" s="14">
        <v>3</v>
      </c>
      <c r="M37" s="21">
        <v>2002</v>
      </c>
      <c r="N37" s="13">
        <v>384</v>
      </c>
      <c r="O37" s="13">
        <v>833</v>
      </c>
      <c r="P37" s="21">
        <v>2002</v>
      </c>
      <c r="Q37" s="13">
        <v>631</v>
      </c>
      <c r="R37" s="14">
        <v>360</v>
      </c>
      <c r="S37" s="21">
        <v>2002</v>
      </c>
      <c r="T37" s="13">
        <v>5</v>
      </c>
      <c r="U37" s="13">
        <v>32</v>
      </c>
      <c r="V37" s="21">
        <v>2002</v>
      </c>
      <c r="W37" s="13">
        <v>21</v>
      </c>
      <c r="X37" s="14">
        <v>56</v>
      </c>
      <c r="Y37" s="21">
        <v>2002</v>
      </c>
      <c r="Z37" s="13">
        <v>5</v>
      </c>
      <c r="AA37" s="13">
        <v>27</v>
      </c>
      <c r="AB37" s="21">
        <v>2002</v>
      </c>
      <c r="AC37" s="13">
        <v>0</v>
      </c>
      <c r="AD37" s="14">
        <v>5</v>
      </c>
      <c r="AE37" s="21">
        <v>2002</v>
      </c>
      <c r="AF37" s="13">
        <v>24</v>
      </c>
      <c r="AG37" s="13">
        <v>8</v>
      </c>
      <c r="AH37" s="21">
        <v>2002</v>
      </c>
      <c r="AI37" s="13">
        <v>10</v>
      </c>
      <c r="AJ37" s="14">
        <v>10</v>
      </c>
      <c r="AK37" s="21">
        <v>2002</v>
      </c>
      <c r="AL37" s="13">
        <v>86</v>
      </c>
      <c r="AM37" s="13">
        <v>22</v>
      </c>
      <c r="AN37" s="21">
        <v>2002</v>
      </c>
      <c r="AO37" s="13">
        <v>36</v>
      </c>
      <c r="AP37" s="14">
        <v>35</v>
      </c>
      <c r="AQ37" s="21">
        <v>2002</v>
      </c>
      <c r="AR37" s="13">
        <v>7</v>
      </c>
      <c r="AS37" s="13">
        <v>34</v>
      </c>
      <c r="AT37" s="21">
        <v>2002</v>
      </c>
      <c r="AU37" s="13">
        <v>23</v>
      </c>
      <c r="AV37" s="14">
        <v>3</v>
      </c>
      <c r="AW37" s="21">
        <v>2002</v>
      </c>
      <c r="AX37" s="13">
        <v>901</v>
      </c>
      <c r="AY37" s="13">
        <v>730</v>
      </c>
      <c r="AZ37" s="21">
        <v>2002</v>
      </c>
      <c r="BA37" s="13">
        <v>882</v>
      </c>
      <c r="BB37" s="14">
        <v>210</v>
      </c>
      <c r="BC37" s="21">
        <v>2002</v>
      </c>
      <c r="BD37" s="13">
        <v>56</v>
      </c>
      <c r="BE37" s="13">
        <v>151</v>
      </c>
      <c r="BF37" s="21">
        <v>2002</v>
      </c>
      <c r="BG37" s="13">
        <v>1</v>
      </c>
      <c r="BH37" s="14">
        <v>0</v>
      </c>
      <c r="BI37" s="21">
        <v>2002</v>
      </c>
      <c r="BJ37" s="13">
        <v>0</v>
      </c>
      <c r="BK37" s="13">
        <v>44</v>
      </c>
      <c r="BL37" s="21">
        <v>2002</v>
      </c>
      <c r="BM37" s="13">
        <v>3</v>
      </c>
      <c r="BN37" s="14">
        <v>76</v>
      </c>
      <c r="BO37" s="21">
        <v>2002</v>
      </c>
      <c r="BP37" s="13">
        <v>24</v>
      </c>
      <c r="BQ37" s="13">
        <v>99</v>
      </c>
      <c r="BR37" s="21">
        <v>2002</v>
      </c>
      <c r="BS37" s="13">
        <v>6</v>
      </c>
      <c r="BT37" s="14">
        <v>58</v>
      </c>
      <c r="BU37" s="21">
        <v>2002</v>
      </c>
      <c r="BV37" s="13">
        <f t="shared" si="22"/>
        <v>466</v>
      </c>
      <c r="BW37" s="13">
        <f t="shared" si="23"/>
        <v>920</v>
      </c>
      <c r="BX37" s="13">
        <f t="shared" si="5"/>
        <v>1386</v>
      </c>
      <c r="BY37" s="21">
        <v>2002</v>
      </c>
      <c r="BZ37" s="13">
        <f t="shared" si="6"/>
        <v>667</v>
      </c>
      <c r="CA37" s="13">
        <f t="shared" si="17"/>
        <v>376</v>
      </c>
      <c r="CB37" s="13">
        <f t="shared" si="7"/>
        <v>1043</v>
      </c>
      <c r="CC37" s="21">
        <v>2002</v>
      </c>
      <c r="CD37" s="13">
        <f t="shared" si="18"/>
        <v>53</v>
      </c>
      <c r="CE37" s="13">
        <f t="shared" si="19"/>
        <v>388</v>
      </c>
      <c r="CF37" s="13">
        <f t="shared" si="8"/>
        <v>441</v>
      </c>
      <c r="CG37" s="21">
        <v>2002</v>
      </c>
      <c r="CH37" s="13">
        <f t="shared" si="20"/>
        <v>44</v>
      </c>
      <c r="CI37" s="13">
        <f t="shared" si="21"/>
        <v>117</v>
      </c>
      <c r="CJ37" s="13">
        <f t="shared" si="9"/>
        <v>161</v>
      </c>
      <c r="CK37" s="21">
        <v>2002</v>
      </c>
      <c r="CL37" s="13">
        <f t="shared" si="13"/>
        <v>1567</v>
      </c>
      <c r="CM37" s="13">
        <f t="shared" si="14"/>
        <v>2282</v>
      </c>
      <c r="CN37" s="13">
        <f t="shared" si="10"/>
        <v>3849</v>
      </c>
      <c r="CO37" s="21">
        <v>2002</v>
      </c>
      <c r="CP37" s="13">
        <f t="shared" si="15"/>
        <v>1633</v>
      </c>
      <c r="CQ37" s="13">
        <f t="shared" si="16"/>
        <v>819</v>
      </c>
      <c r="CR37" s="13">
        <f t="shared" si="12"/>
        <v>2452</v>
      </c>
    </row>
    <row r="38" spans="1:96" x14ac:dyDescent="0.25">
      <c r="A38" s="21">
        <v>2003</v>
      </c>
      <c r="B38" s="13" t="s">
        <v>22</v>
      </c>
      <c r="C38" s="13" t="s">
        <v>22</v>
      </c>
      <c r="D38" s="21">
        <v>2003</v>
      </c>
      <c r="E38" s="13">
        <v>12</v>
      </c>
      <c r="F38" s="14">
        <v>37</v>
      </c>
      <c r="G38" s="21">
        <v>2003</v>
      </c>
      <c r="H38" s="13" t="s">
        <v>22</v>
      </c>
      <c r="I38" s="13" t="s">
        <v>22</v>
      </c>
      <c r="J38" s="21">
        <v>2003</v>
      </c>
      <c r="K38" s="13">
        <v>3</v>
      </c>
      <c r="L38" s="14">
        <v>8</v>
      </c>
      <c r="M38" s="21">
        <v>2003</v>
      </c>
      <c r="N38" s="13" t="s">
        <v>22</v>
      </c>
      <c r="O38" s="13" t="s">
        <v>22</v>
      </c>
      <c r="P38" s="21">
        <v>2003</v>
      </c>
      <c r="Q38" s="13">
        <v>557</v>
      </c>
      <c r="R38" s="14">
        <v>135</v>
      </c>
      <c r="S38" s="21">
        <v>2003</v>
      </c>
      <c r="T38" s="13" t="s">
        <v>22</v>
      </c>
      <c r="U38" s="13" t="s">
        <v>22</v>
      </c>
      <c r="V38" s="21">
        <v>2003</v>
      </c>
      <c r="W38" s="13">
        <v>46</v>
      </c>
      <c r="X38" s="14">
        <v>61</v>
      </c>
      <c r="Y38" s="21">
        <v>2003</v>
      </c>
      <c r="Z38" s="13" t="s">
        <v>22</v>
      </c>
      <c r="AA38" s="13" t="s">
        <v>22</v>
      </c>
      <c r="AB38" s="21">
        <v>2003</v>
      </c>
      <c r="AC38" s="13">
        <v>0</v>
      </c>
      <c r="AD38" s="14">
        <v>0</v>
      </c>
      <c r="AE38" s="21">
        <v>2003</v>
      </c>
      <c r="AF38" s="13" t="s">
        <v>22</v>
      </c>
      <c r="AG38" s="13" t="s">
        <v>22</v>
      </c>
      <c r="AH38" s="21">
        <v>2003</v>
      </c>
      <c r="AI38" s="13">
        <v>22</v>
      </c>
      <c r="AJ38" s="14">
        <v>122</v>
      </c>
      <c r="AK38" s="21">
        <v>2003</v>
      </c>
      <c r="AL38" s="13" t="s">
        <v>22</v>
      </c>
      <c r="AM38" s="13" t="s">
        <v>22</v>
      </c>
      <c r="AN38" s="21">
        <v>2003</v>
      </c>
      <c r="AO38" s="13">
        <v>23</v>
      </c>
      <c r="AP38" s="14">
        <v>20</v>
      </c>
      <c r="AQ38" s="21">
        <v>2003</v>
      </c>
      <c r="AR38" s="13" t="s">
        <v>22</v>
      </c>
      <c r="AS38" s="13" t="s">
        <v>22</v>
      </c>
      <c r="AT38" s="21">
        <v>2003</v>
      </c>
      <c r="AU38" s="13">
        <v>28</v>
      </c>
      <c r="AV38" s="14">
        <v>2</v>
      </c>
      <c r="AW38" s="21">
        <v>2003</v>
      </c>
      <c r="AX38" s="13" t="s">
        <v>22</v>
      </c>
      <c r="AY38" s="13" t="s">
        <v>22</v>
      </c>
      <c r="AZ38" s="21">
        <v>2003</v>
      </c>
      <c r="BA38" s="13">
        <v>877</v>
      </c>
      <c r="BB38" s="14">
        <v>315</v>
      </c>
      <c r="BC38" s="21">
        <v>2003</v>
      </c>
      <c r="BD38" s="13" t="s">
        <v>22</v>
      </c>
      <c r="BE38" s="13" t="s">
        <v>22</v>
      </c>
      <c r="BF38" s="21">
        <v>2003</v>
      </c>
      <c r="BG38" s="13">
        <v>0</v>
      </c>
      <c r="BH38" s="14">
        <v>3</v>
      </c>
      <c r="BI38" s="21">
        <v>2003</v>
      </c>
      <c r="BJ38" s="13" t="s">
        <v>22</v>
      </c>
      <c r="BK38" s="13" t="s">
        <v>22</v>
      </c>
      <c r="BL38" s="21">
        <v>2003</v>
      </c>
      <c r="BM38" s="13">
        <v>2</v>
      </c>
      <c r="BN38" s="14">
        <v>19</v>
      </c>
      <c r="BO38" s="21">
        <v>2003</v>
      </c>
      <c r="BP38" s="13" t="s">
        <v>22</v>
      </c>
      <c r="BQ38" s="13" t="s">
        <v>22</v>
      </c>
      <c r="BR38" s="21">
        <v>2003</v>
      </c>
      <c r="BS38" s="13">
        <v>31</v>
      </c>
      <c r="BT38" s="14">
        <v>74</v>
      </c>
      <c r="BU38" s="21">
        <v>2003</v>
      </c>
      <c r="BV38" s="13" t="s">
        <v>22</v>
      </c>
      <c r="BW38" s="13" t="s">
        <v>22</v>
      </c>
      <c r="BX38" s="13">
        <f t="shared" si="5"/>
        <v>0</v>
      </c>
      <c r="BY38" s="21">
        <v>2003</v>
      </c>
      <c r="BZ38" s="13">
        <f t="shared" si="6"/>
        <v>619</v>
      </c>
      <c r="CA38" s="13">
        <f t="shared" si="17"/>
        <v>296</v>
      </c>
      <c r="CB38" s="13">
        <f t="shared" si="7"/>
        <v>915</v>
      </c>
      <c r="CC38" s="21">
        <v>2003</v>
      </c>
      <c r="CD38" s="13" t="s">
        <v>22</v>
      </c>
      <c r="CE38" s="13" t="s">
        <v>22</v>
      </c>
      <c r="CF38" s="13">
        <f t="shared" si="8"/>
        <v>0</v>
      </c>
      <c r="CG38" s="21">
        <v>2003</v>
      </c>
      <c r="CH38" s="13">
        <f t="shared" si="20"/>
        <v>80</v>
      </c>
      <c r="CI38" s="13">
        <f t="shared" si="21"/>
        <v>143</v>
      </c>
      <c r="CJ38" s="13">
        <f t="shared" si="9"/>
        <v>223</v>
      </c>
      <c r="CK38" s="21">
        <v>2003</v>
      </c>
      <c r="CL38" s="13" t="s">
        <v>31</v>
      </c>
      <c r="CM38" s="13" t="s">
        <v>31</v>
      </c>
      <c r="CN38" s="13">
        <f t="shared" si="10"/>
        <v>0</v>
      </c>
      <c r="CO38" s="21">
        <v>2003</v>
      </c>
      <c r="CP38" s="13">
        <f t="shared" si="15"/>
        <v>1601</v>
      </c>
      <c r="CQ38" s="13">
        <f t="shared" si="16"/>
        <v>796</v>
      </c>
      <c r="CR38" s="13">
        <f t="shared" si="12"/>
        <v>2397</v>
      </c>
    </row>
    <row r="39" spans="1:96" x14ac:dyDescent="0.25">
      <c r="A39" s="21">
        <v>2004</v>
      </c>
      <c r="B39" s="13">
        <v>5</v>
      </c>
      <c r="C39" s="13">
        <v>41</v>
      </c>
      <c r="D39" s="21">
        <v>2004</v>
      </c>
      <c r="E39" s="13">
        <v>62</v>
      </c>
      <c r="F39" s="14">
        <v>83</v>
      </c>
      <c r="G39" s="21">
        <v>2004</v>
      </c>
      <c r="H39" s="13">
        <v>35</v>
      </c>
      <c r="I39" s="13">
        <v>83</v>
      </c>
      <c r="J39" s="21">
        <v>2004</v>
      </c>
      <c r="K39" s="13">
        <v>75</v>
      </c>
      <c r="L39" s="14">
        <v>17</v>
      </c>
      <c r="M39" s="21">
        <v>2004</v>
      </c>
      <c r="N39" s="13">
        <v>231</v>
      </c>
      <c r="O39" s="13">
        <v>102</v>
      </c>
      <c r="P39" s="21">
        <v>2004</v>
      </c>
      <c r="Q39" s="13">
        <v>418</v>
      </c>
      <c r="R39" s="14">
        <v>165</v>
      </c>
      <c r="S39" s="21">
        <v>2004</v>
      </c>
      <c r="T39" s="13">
        <v>2</v>
      </c>
      <c r="U39" s="13">
        <v>6</v>
      </c>
      <c r="V39" s="21">
        <v>2004</v>
      </c>
      <c r="W39" s="13">
        <v>12</v>
      </c>
      <c r="X39" s="14">
        <v>3</v>
      </c>
      <c r="Y39" s="21">
        <v>2004</v>
      </c>
      <c r="Z39" s="13">
        <v>1</v>
      </c>
      <c r="AA39" s="13">
        <v>0</v>
      </c>
      <c r="AB39" s="21">
        <v>2004</v>
      </c>
      <c r="AC39" s="13">
        <v>0</v>
      </c>
      <c r="AD39" s="14">
        <v>0</v>
      </c>
      <c r="AE39" s="21">
        <v>2004</v>
      </c>
      <c r="AF39" s="13">
        <v>6</v>
      </c>
      <c r="AG39" s="13">
        <v>55</v>
      </c>
      <c r="AH39" s="21">
        <v>2004</v>
      </c>
      <c r="AI39" s="13">
        <v>6</v>
      </c>
      <c r="AJ39" s="14">
        <v>0</v>
      </c>
      <c r="AK39" s="21">
        <v>2004</v>
      </c>
      <c r="AL39" s="13">
        <v>57</v>
      </c>
      <c r="AM39" s="13">
        <v>23</v>
      </c>
      <c r="AN39" s="21">
        <v>2004</v>
      </c>
      <c r="AO39" s="13">
        <v>33</v>
      </c>
      <c r="AP39" s="14">
        <v>26</v>
      </c>
      <c r="AQ39" s="21">
        <v>2004</v>
      </c>
      <c r="AR39" s="13">
        <v>12</v>
      </c>
      <c r="AS39" s="13">
        <v>2</v>
      </c>
      <c r="AT39" s="21">
        <v>2004</v>
      </c>
      <c r="AU39" s="13">
        <v>34</v>
      </c>
      <c r="AV39" s="14">
        <v>0</v>
      </c>
      <c r="AW39" s="21">
        <v>2004</v>
      </c>
      <c r="AX39" s="13">
        <v>510</v>
      </c>
      <c r="AY39" s="13">
        <v>217</v>
      </c>
      <c r="AZ39" s="21">
        <v>2004</v>
      </c>
      <c r="BA39" s="13">
        <v>488</v>
      </c>
      <c r="BB39" s="14">
        <v>87</v>
      </c>
      <c r="BC39" s="21">
        <v>2004</v>
      </c>
      <c r="BD39" s="13">
        <v>6</v>
      </c>
      <c r="BE39" s="13">
        <v>0</v>
      </c>
      <c r="BF39" s="21">
        <v>2004</v>
      </c>
      <c r="BG39" s="13">
        <v>0</v>
      </c>
      <c r="BH39" s="14">
        <v>0</v>
      </c>
      <c r="BI39" s="21">
        <v>2004</v>
      </c>
      <c r="BJ39" s="13">
        <v>0</v>
      </c>
      <c r="BK39" s="13">
        <v>34</v>
      </c>
      <c r="BL39" s="21">
        <v>2004</v>
      </c>
      <c r="BM39" s="13">
        <v>0</v>
      </c>
      <c r="BN39" s="14">
        <v>0</v>
      </c>
      <c r="BO39" s="21">
        <v>2004</v>
      </c>
      <c r="BP39" s="13">
        <v>4</v>
      </c>
      <c r="BQ39" s="13">
        <v>29</v>
      </c>
      <c r="BR39" s="21">
        <v>2004</v>
      </c>
      <c r="BS39" s="13">
        <v>2</v>
      </c>
      <c r="BT39" s="14">
        <v>0</v>
      </c>
      <c r="BU39" s="21">
        <v>2004</v>
      </c>
      <c r="BV39" s="13">
        <f t="shared" ref="BV39:BV48" si="24">B39+N39+AF39+AR39</f>
        <v>254</v>
      </c>
      <c r="BW39" s="13">
        <f t="shared" si="23"/>
        <v>200</v>
      </c>
      <c r="BX39" s="13">
        <f t="shared" si="5"/>
        <v>454</v>
      </c>
      <c r="BY39" s="21">
        <v>2004</v>
      </c>
      <c r="BZ39" s="13">
        <f t="shared" si="6"/>
        <v>520</v>
      </c>
      <c r="CA39" s="13">
        <f t="shared" si="17"/>
        <v>248</v>
      </c>
      <c r="CB39" s="13">
        <f t="shared" si="7"/>
        <v>768</v>
      </c>
      <c r="CC39" s="21">
        <v>2004</v>
      </c>
      <c r="CD39" s="13">
        <f t="shared" ref="CD39:CD48" si="25">H39+T39+BP39</f>
        <v>41</v>
      </c>
      <c r="CE39" s="13">
        <f t="shared" ref="CE39:CE48" si="26">I39+U39+BQ39</f>
        <v>118</v>
      </c>
      <c r="CF39" s="13">
        <f t="shared" si="8"/>
        <v>159</v>
      </c>
      <c r="CG39" s="21">
        <v>2004</v>
      </c>
      <c r="CH39" s="13">
        <f t="shared" si="20"/>
        <v>89</v>
      </c>
      <c r="CI39" s="13">
        <f t="shared" si="21"/>
        <v>20</v>
      </c>
      <c r="CJ39" s="13">
        <f t="shared" si="9"/>
        <v>109</v>
      </c>
      <c r="CK39" s="21">
        <v>2004</v>
      </c>
      <c r="CL39" s="13">
        <f t="shared" si="13"/>
        <v>869</v>
      </c>
      <c r="CM39" s="13">
        <f t="shared" si="14"/>
        <v>592</v>
      </c>
      <c r="CN39" s="13">
        <f t="shared" si="10"/>
        <v>1461</v>
      </c>
      <c r="CO39" s="21">
        <v>2004</v>
      </c>
      <c r="CP39" s="13">
        <f t="shared" si="15"/>
        <v>1130</v>
      </c>
      <c r="CQ39" s="13">
        <f t="shared" si="16"/>
        <v>381</v>
      </c>
      <c r="CR39" s="13">
        <f t="shared" si="12"/>
        <v>1511</v>
      </c>
    </row>
    <row r="40" spans="1:96" x14ac:dyDescent="0.25">
      <c r="A40" s="21">
        <v>2005</v>
      </c>
      <c r="B40" s="13">
        <v>1</v>
      </c>
      <c r="C40" s="13">
        <v>36</v>
      </c>
      <c r="D40" s="21">
        <v>2005</v>
      </c>
      <c r="E40" s="13">
        <v>22</v>
      </c>
      <c r="F40" s="14">
        <v>111</v>
      </c>
      <c r="G40" s="21">
        <v>2005</v>
      </c>
      <c r="H40" s="13">
        <v>78</v>
      </c>
      <c r="I40" s="13">
        <v>69</v>
      </c>
      <c r="J40" s="21">
        <v>2005</v>
      </c>
      <c r="K40" s="13">
        <v>54</v>
      </c>
      <c r="L40" s="14">
        <v>25</v>
      </c>
      <c r="M40" s="21">
        <v>2005</v>
      </c>
      <c r="N40" s="13">
        <v>604</v>
      </c>
      <c r="O40" s="13">
        <v>178</v>
      </c>
      <c r="P40" s="21">
        <v>2005</v>
      </c>
      <c r="Q40" s="13">
        <v>737</v>
      </c>
      <c r="R40" s="14">
        <v>370</v>
      </c>
      <c r="S40" s="21">
        <v>2005</v>
      </c>
      <c r="T40" s="13">
        <v>4</v>
      </c>
      <c r="U40" s="13">
        <v>10</v>
      </c>
      <c r="V40" s="21">
        <v>2005</v>
      </c>
      <c r="W40" s="13">
        <v>57</v>
      </c>
      <c r="X40" s="14">
        <v>47</v>
      </c>
      <c r="Y40" s="21">
        <v>2005</v>
      </c>
      <c r="Z40" s="13">
        <v>0</v>
      </c>
      <c r="AA40" s="13">
        <v>0</v>
      </c>
      <c r="AB40" s="21">
        <v>2005</v>
      </c>
      <c r="AC40" s="13">
        <v>11</v>
      </c>
      <c r="AD40" s="14">
        <v>0</v>
      </c>
      <c r="AE40" s="21">
        <v>2005</v>
      </c>
      <c r="AF40" s="13">
        <v>2</v>
      </c>
      <c r="AG40" s="13">
        <v>23</v>
      </c>
      <c r="AH40" s="21">
        <v>2005</v>
      </c>
      <c r="AI40" s="13">
        <v>58</v>
      </c>
      <c r="AJ40" s="14">
        <v>0</v>
      </c>
      <c r="AK40" s="21">
        <v>2005</v>
      </c>
      <c r="AL40" s="13">
        <v>66</v>
      </c>
      <c r="AM40" s="13">
        <v>16</v>
      </c>
      <c r="AN40" s="21">
        <v>2005</v>
      </c>
      <c r="AO40" s="13">
        <v>77</v>
      </c>
      <c r="AP40" s="14">
        <v>3</v>
      </c>
      <c r="AQ40" s="21">
        <v>2005</v>
      </c>
      <c r="AR40" s="13">
        <v>0</v>
      </c>
      <c r="AS40" s="13">
        <v>0</v>
      </c>
      <c r="AT40" s="21">
        <v>2005</v>
      </c>
      <c r="AU40" s="13">
        <v>8</v>
      </c>
      <c r="AV40" s="14">
        <v>0</v>
      </c>
      <c r="AW40" s="21">
        <v>2005</v>
      </c>
      <c r="AX40" s="13">
        <v>477</v>
      </c>
      <c r="AY40" s="13">
        <v>93</v>
      </c>
      <c r="AZ40" s="21">
        <v>2005</v>
      </c>
      <c r="BA40" s="13">
        <v>195</v>
      </c>
      <c r="BB40" s="14">
        <v>178</v>
      </c>
      <c r="BC40" s="21">
        <v>2005</v>
      </c>
      <c r="BD40" s="13">
        <v>11</v>
      </c>
      <c r="BE40" s="13">
        <v>102</v>
      </c>
      <c r="BF40" s="21">
        <v>2005</v>
      </c>
      <c r="BG40" s="13">
        <v>2</v>
      </c>
      <c r="BH40" s="14">
        <v>0</v>
      </c>
      <c r="BI40" s="21">
        <v>2005</v>
      </c>
      <c r="BJ40" s="13">
        <v>8</v>
      </c>
      <c r="BK40" s="13">
        <v>3</v>
      </c>
      <c r="BL40" s="21">
        <v>2005</v>
      </c>
      <c r="BM40" s="13">
        <v>59</v>
      </c>
      <c r="BN40" s="14">
        <v>8</v>
      </c>
      <c r="BO40" s="21">
        <v>2005</v>
      </c>
      <c r="BP40" s="13">
        <v>23</v>
      </c>
      <c r="BQ40" s="13">
        <v>71</v>
      </c>
      <c r="BR40" s="21">
        <v>2005</v>
      </c>
      <c r="BS40" s="13">
        <v>44</v>
      </c>
      <c r="BT40" s="14">
        <v>12</v>
      </c>
      <c r="BU40" s="21">
        <v>2005</v>
      </c>
      <c r="BV40" s="13">
        <f t="shared" si="24"/>
        <v>607</v>
      </c>
      <c r="BW40" s="13">
        <f>C40+O40+AG40+AS40</f>
        <v>237</v>
      </c>
      <c r="BX40" s="13">
        <f t="shared" si="5"/>
        <v>844</v>
      </c>
      <c r="BY40" s="21">
        <v>2005</v>
      </c>
      <c r="BZ40" s="13">
        <f>E40+Q40+AI40+AU40</f>
        <v>825</v>
      </c>
      <c r="CA40" s="13">
        <f t="shared" si="17"/>
        <v>481</v>
      </c>
      <c r="CB40" s="13">
        <f t="shared" si="7"/>
        <v>1306</v>
      </c>
      <c r="CC40" s="21">
        <v>2005</v>
      </c>
      <c r="CD40" s="13">
        <f t="shared" si="25"/>
        <v>105</v>
      </c>
      <c r="CE40" s="13">
        <f t="shared" si="26"/>
        <v>150</v>
      </c>
      <c r="CF40" s="13">
        <f t="shared" si="8"/>
        <v>255</v>
      </c>
      <c r="CG40" s="21">
        <v>2005</v>
      </c>
      <c r="CH40" s="13">
        <f t="shared" si="20"/>
        <v>155</v>
      </c>
      <c r="CI40" s="13">
        <f t="shared" si="21"/>
        <v>84</v>
      </c>
      <c r="CJ40" s="13">
        <f t="shared" si="9"/>
        <v>239</v>
      </c>
      <c r="CK40" s="21">
        <v>2005</v>
      </c>
      <c r="CL40" s="13">
        <f t="shared" si="13"/>
        <v>1274</v>
      </c>
      <c r="CM40" s="13">
        <f t="shared" si="14"/>
        <v>601</v>
      </c>
      <c r="CN40" s="13">
        <f t="shared" si="10"/>
        <v>1875</v>
      </c>
      <c r="CO40" s="21">
        <v>2005</v>
      </c>
      <c r="CP40" s="13">
        <f t="shared" si="15"/>
        <v>1324</v>
      </c>
      <c r="CQ40" s="13">
        <f t="shared" si="16"/>
        <v>754</v>
      </c>
      <c r="CR40" s="13">
        <f t="shared" si="12"/>
        <v>2078</v>
      </c>
    </row>
    <row r="41" spans="1:96" x14ac:dyDescent="0.25">
      <c r="A41" s="21">
        <v>2006</v>
      </c>
      <c r="B41" s="13">
        <v>121</v>
      </c>
      <c r="C41" s="13">
        <v>0</v>
      </c>
      <c r="D41" s="21">
        <v>2006</v>
      </c>
      <c r="E41" s="13">
        <v>57</v>
      </c>
      <c r="F41" s="14">
        <v>73</v>
      </c>
      <c r="G41" s="21">
        <v>2006</v>
      </c>
      <c r="H41" s="13">
        <v>30</v>
      </c>
      <c r="I41" s="13">
        <v>15</v>
      </c>
      <c r="J41" s="21">
        <v>2006</v>
      </c>
      <c r="K41" s="13">
        <v>38</v>
      </c>
      <c r="L41" s="14">
        <v>69</v>
      </c>
      <c r="M41" s="21">
        <v>2006</v>
      </c>
      <c r="N41" s="13">
        <v>189</v>
      </c>
      <c r="O41" s="13">
        <v>49</v>
      </c>
      <c r="P41" s="21">
        <v>2006</v>
      </c>
      <c r="Q41" s="13">
        <v>529</v>
      </c>
      <c r="R41" s="14">
        <v>170</v>
      </c>
      <c r="S41" s="21">
        <v>2006</v>
      </c>
      <c r="T41" s="13">
        <v>0</v>
      </c>
      <c r="U41" s="13">
        <v>0</v>
      </c>
      <c r="V41" s="21">
        <v>2006</v>
      </c>
      <c r="W41" s="13">
        <v>21</v>
      </c>
      <c r="X41" s="14">
        <v>47</v>
      </c>
      <c r="Y41" s="21">
        <v>2006</v>
      </c>
      <c r="Z41" s="13">
        <v>5</v>
      </c>
      <c r="AA41" s="13">
        <v>0</v>
      </c>
      <c r="AB41" s="21">
        <v>2006</v>
      </c>
      <c r="AC41" s="13">
        <v>0</v>
      </c>
      <c r="AD41" s="14">
        <v>3</v>
      </c>
      <c r="AE41" s="21">
        <v>2006</v>
      </c>
      <c r="AF41" s="13">
        <v>0</v>
      </c>
      <c r="AG41" s="13">
        <v>0</v>
      </c>
      <c r="AH41" s="21">
        <v>2006</v>
      </c>
      <c r="AI41" s="13">
        <v>130</v>
      </c>
      <c r="AJ41" s="14">
        <v>0</v>
      </c>
      <c r="AK41" s="21">
        <v>2006</v>
      </c>
      <c r="AL41" s="13">
        <v>37</v>
      </c>
      <c r="AM41" s="13">
        <v>12</v>
      </c>
      <c r="AN41" s="21">
        <v>2006</v>
      </c>
      <c r="AO41" s="13">
        <v>54</v>
      </c>
      <c r="AP41" s="14">
        <v>10</v>
      </c>
      <c r="AQ41" s="21">
        <v>2006</v>
      </c>
      <c r="AR41" s="13">
        <v>1</v>
      </c>
      <c r="AS41" s="13">
        <v>0</v>
      </c>
      <c r="AT41" s="21">
        <v>2006</v>
      </c>
      <c r="AU41" s="13">
        <v>16</v>
      </c>
      <c r="AV41" s="14">
        <v>0</v>
      </c>
      <c r="AW41" s="21">
        <v>2006</v>
      </c>
      <c r="AX41" s="13">
        <v>481</v>
      </c>
      <c r="AY41" s="13">
        <v>213</v>
      </c>
      <c r="AZ41" s="21">
        <v>2006</v>
      </c>
      <c r="BA41" s="13">
        <v>579</v>
      </c>
      <c r="BB41" s="14">
        <v>107</v>
      </c>
      <c r="BC41" s="21">
        <v>2006</v>
      </c>
      <c r="BD41" s="13">
        <v>3</v>
      </c>
      <c r="BE41" s="13">
        <v>17</v>
      </c>
      <c r="BF41" s="21">
        <v>2006</v>
      </c>
      <c r="BG41" s="13">
        <v>0</v>
      </c>
      <c r="BH41" s="14">
        <v>0</v>
      </c>
      <c r="BI41" s="21">
        <v>2006</v>
      </c>
      <c r="BJ41" s="13">
        <v>7</v>
      </c>
      <c r="BK41" s="13">
        <v>2</v>
      </c>
      <c r="BL41" s="21">
        <v>2006</v>
      </c>
      <c r="BM41" s="13">
        <v>58</v>
      </c>
      <c r="BN41" s="14">
        <v>101</v>
      </c>
      <c r="BO41" s="21">
        <v>2006</v>
      </c>
      <c r="BP41" s="13">
        <v>149</v>
      </c>
      <c r="BQ41" s="13">
        <v>62</v>
      </c>
      <c r="BR41" s="21">
        <v>2006</v>
      </c>
      <c r="BS41" s="13">
        <v>39</v>
      </c>
      <c r="BT41" s="14">
        <v>7</v>
      </c>
      <c r="BU41" s="21">
        <v>2006</v>
      </c>
      <c r="BV41" s="13">
        <f t="shared" si="24"/>
        <v>311</v>
      </c>
      <c r="BW41" s="13">
        <f t="shared" si="23"/>
        <v>49</v>
      </c>
      <c r="BX41" s="13">
        <f t="shared" si="5"/>
        <v>360</v>
      </c>
      <c r="BY41" s="21">
        <v>2006</v>
      </c>
      <c r="BZ41" s="13">
        <f t="shared" si="6"/>
        <v>732</v>
      </c>
      <c r="CA41" s="13">
        <f t="shared" si="17"/>
        <v>243</v>
      </c>
      <c r="CB41" s="13">
        <f t="shared" si="7"/>
        <v>975</v>
      </c>
      <c r="CC41" s="21">
        <v>2006</v>
      </c>
      <c r="CD41" s="13">
        <f t="shared" si="25"/>
        <v>179</v>
      </c>
      <c r="CE41" s="13">
        <f t="shared" si="26"/>
        <v>77</v>
      </c>
      <c r="CF41" s="13">
        <f t="shared" si="8"/>
        <v>256</v>
      </c>
      <c r="CG41" s="21">
        <v>2006</v>
      </c>
      <c r="CH41" s="13">
        <f t="shared" si="20"/>
        <v>98</v>
      </c>
      <c r="CI41" s="13">
        <f t="shared" si="21"/>
        <v>123</v>
      </c>
      <c r="CJ41" s="13">
        <f t="shared" si="9"/>
        <v>221</v>
      </c>
      <c r="CK41" s="21">
        <v>2006</v>
      </c>
      <c r="CL41" s="13">
        <f t="shared" si="13"/>
        <v>1023</v>
      </c>
      <c r="CM41" s="13">
        <f t="shared" si="14"/>
        <v>370</v>
      </c>
      <c r="CN41" s="13">
        <f t="shared" si="10"/>
        <v>1393</v>
      </c>
      <c r="CO41" s="21">
        <v>2006</v>
      </c>
      <c r="CP41" s="13">
        <f t="shared" si="15"/>
        <v>1521</v>
      </c>
      <c r="CQ41" s="13">
        <f t="shared" si="16"/>
        <v>587</v>
      </c>
      <c r="CR41" s="13">
        <f t="shared" si="12"/>
        <v>2108</v>
      </c>
    </row>
    <row r="42" spans="1:96" x14ac:dyDescent="0.25">
      <c r="A42" s="21">
        <v>2007</v>
      </c>
      <c r="B42" s="13">
        <v>264</v>
      </c>
      <c r="C42" s="13">
        <v>255</v>
      </c>
      <c r="D42" s="21">
        <v>2007</v>
      </c>
      <c r="E42" s="13">
        <v>3</v>
      </c>
      <c r="F42" s="14">
        <v>10</v>
      </c>
      <c r="G42" s="21">
        <v>2007</v>
      </c>
      <c r="H42" s="13">
        <v>50</v>
      </c>
      <c r="I42" s="13">
        <v>0</v>
      </c>
      <c r="J42" s="21">
        <v>2007</v>
      </c>
      <c r="K42" s="13">
        <v>1</v>
      </c>
      <c r="L42" s="14">
        <v>0</v>
      </c>
      <c r="M42" s="21">
        <v>2007</v>
      </c>
      <c r="N42" s="13">
        <v>476</v>
      </c>
      <c r="O42" s="13">
        <v>427</v>
      </c>
      <c r="P42" s="21">
        <v>2007</v>
      </c>
      <c r="Q42" s="13">
        <v>562</v>
      </c>
      <c r="R42" s="14">
        <v>869</v>
      </c>
      <c r="S42" s="21">
        <v>2007</v>
      </c>
      <c r="T42" s="13">
        <v>7</v>
      </c>
      <c r="U42" s="13">
        <v>3</v>
      </c>
      <c r="V42" s="21">
        <v>2007</v>
      </c>
      <c r="W42" s="13">
        <v>46</v>
      </c>
      <c r="X42" s="14">
        <v>41</v>
      </c>
      <c r="Y42" s="21">
        <v>2007</v>
      </c>
      <c r="Z42" s="13">
        <v>0</v>
      </c>
      <c r="AA42" s="13">
        <v>5</v>
      </c>
      <c r="AB42" s="21">
        <v>2007</v>
      </c>
      <c r="AC42" s="13">
        <v>0</v>
      </c>
      <c r="AD42" s="14">
        <v>0</v>
      </c>
      <c r="AE42" s="21">
        <v>2007</v>
      </c>
      <c r="AF42" s="13">
        <v>3</v>
      </c>
      <c r="AG42" s="13">
        <v>0</v>
      </c>
      <c r="AH42" s="21">
        <v>2007</v>
      </c>
      <c r="AI42" s="13">
        <v>16</v>
      </c>
      <c r="AJ42" s="14">
        <v>0</v>
      </c>
      <c r="AK42" s="21">
        <v>2007</v>
      </c>
      <c r="AL42" s="13">
        <v>43</v>
      </c>
      <c r="AM42" s="13">
        <v>8</v>
      </c>
      <c r="AN42" s="21">
        <v>2007</v>
      </c>
      <c r="AO42" s="13">
        <v>65</v>
      </c>
      <c r="AP42" s="14">
        <v>20</v>
      </c>
      <c r="AQ42" s="21">
        <v>2007</v>
      </c>
      <c r="AR42" s="13">
        <v>15</v>
      </c>
      <c r="AS42" s="13">
        <v>0</v>
      </c>
      <c r="AT42" s="21">
        <v>2007</v>
      </c>
      <c r="AU42" s="13">
        <v>0</v>
      </c>
      <c r="AV42" s="14">
        <v>76</v>
      </c>
      <c r="AW42" s="21">
        <v>2007</v>
      </c>
      <c r="AX42" s="13">
        <v>409</v>
      </c>
      <c r="AY42" s="13">
        <v>25</v>
      </c>
      <c r="AZ42" s="21">
        <v>2007</v>
      </c>
      <c r="BA42" s="13">
        <v>157</v>
      </c>
      <c r="BB42" s="14">
        <v>123</v>
      </c>
      <c r="BC42" s="21">
        <v>2007</v>
      </c>
      <c r="BD42" s="13">
        <v>0</v>
      </c>
      <c r="BE42" s="13">
        <v>1</v>
      </c>
      <c r="BF42" s="21">
        <v>2007</v>
      </c>
      <c r="BG42" s="13">
        <v>0</v>
      </c>
      <c r="BH42" s="14">
        <v>0</v>
      </c>
      <c r="BI42" s="21">
        <v>2007</v>
      </c>
      <c r="BJ42" s="13">
        <v>0</v>
      </c>
      <c r="BK42" s="13">
        <v>1</v>
      </c>
      <c r="BL42" s="21">
        <v>2007</v>
      </c>
      <c r="BM42" s="13">
        <v>0</v>
      </c>
      <c r="BN42" s="14">
        <v>35</v>
      </c>
      <c r="BO42" s="21">
        <v>2007</v>
      </c>
      <c r="BP42" s="13">
        <v>52</v>
      </c>
      <c r="BQ42" s="13">
        <v>2</v>
      </c>
      <c r="BR42" s="21">
        <v>2007</v>
      </c>
      <c r="BS42" s="13">
        <v>33</v>
      </c>
      <c r="BT42" s="14">
        <v>2</v>
      </c>
      <c r="BU42" s="21">
        <v>2007</v>
      </c>
      <c r="BV42" s="13">
        <f t="shared" si="24"/>
        <v>758</v>
      </c>
      <c r="BW42" s="13">
        <f t="shared" ref="BW42:BW48" si="27">C42+O42+AG42+AS42</f>
        <v>682</v>
      </c>
      <c r="BX42" s="13">
        <f t="shared" si="5"/>
        <v>1440</v>
      </c>
      <c r="BY42" s="21">
        <v>2007</v>
      </c>
      <c r="BZ42" s="13">
        <f t="shared" si="6"/>
        <v>581</v>
      </c>
      <c r="CA42" s="13">
        <f t="shared" si="17"/>
        <v>955</v>
      </c>
      <c r="CB42" s="13">
        <f t="shared" si="7"/>
        <v>1536</v>
      </c>
      <c r="CC42" s="21">
        <v>2007</v>
      </c>
      <c r="CD42" s="13">
        <f t="shared" si="25"/>
        <v>109</v>
      </c>
      <c r="CE42" s="13">
        <f t="shared" si="26"/>
        <v>5</v>
      </c>
      <c r="CF42" s="13">
        <f t="shared" si="8"/>
        <v>114</v>
      </c>
      <c r="CG42" s="21">
        <v>2007</v>
      </c>
      <c r="CH42" s="13">
        <f t="shared" si="20"/>
        <v>80</v>
      </c>
      <c r="CI42" s="13">
        <f t="shared" si="21"/>
        <v>43</v>
      </c>
      <c r="CJ42" s="13">
        <f t="shared" si="9"/>
        <v>123</v>
      </c>
      <c r="CK42" s="21">
        <v>2007</v>
      </c>
      <c r="CL42" s="13">
        <f t="shared" si="13"/>
        <v>1319</v>
      </c>
      <c r="CM42" s="13">
        <f t="shared" si="14"/>
        <v>727</v>
      </c>
      <c r="CN42" s="13">
        <f t="shared" si="10"/>
        <v>2046</v>
      </c>
      <c r="CO42" s="21">
        <v>2007</v>
      </c>
      <c r="CP42" s="13">
        <f t="shared" si="15"/>
        <v>883</v>
      </c>
      <c r="CQ42" s="13">
        <f t="shared" si="16"/>
        <v>1176</v>
      </c>
      <c r="CR42" s="13">
        <f t="shared" si="12"/>
        <v>2059</v>
      </c>
    </row>
    <row r="43" spans="1:96" x14ac:dyDescent="0.25">
      <c r="A43" s="21">
        <v>2008</v>
      </c>
      <c r="B43" s="13">
        <v>0</v>
      </c>
      <c r="C43" s="13">
        <v>54</v>
      </c>
      <c r="D43" s="21">
        <v>2008</v>
      </c>
      <c r="E43" s="13">
        <v>111</v>
      </c>
      <c r="F43" s="14">
        <v>62</v>
      </c>
      <c r="G43" s="21">
        <v>2008</v>
      </c>
      <c r="H43" s="13">
        <v>10</v>
      </c>
      <c r="I43" s="13">
        <v>87</v>
      </c>
      <c r="J43" s="21">
        <v>2008</v>
      </c>
      <c r="K43" s="13">
        <v>39</v>
      </c>
      <c r="L43" s="14">
        <v>0</v>
      </c>
      <c r="M43" s="21">
        <v>2008</v>
      </c>
      <c r="N43" s="13">
        <v>289</v>
      </c>
      <c r="O43" s="13">
        <v>377</v>
      </c>
      <c r="P43" s="21">
        <v>2008</v>
      </c>
      <c r="Q43" s="13">
        <v>371</v>
      </c>
      <c r="R43" s="14">
        <v>195</v>
      </c>
      <c r="S43" s="21">
        <v>2008</v>
      </c>
      <c r="T43" s="13">
        <v>16</v>
      </c>
      <c r="U43" s="13">
        <v>72</v>
      </c>
      <c r="V43" s="21">
        <v>2008</v>
      </c>
      <c r="W43" s="13">
        <v>64</v>
      </c>
      <c r="X43" s="14">
        <v>85</v>
      </c>
      <c r="Y43" s="21">
        <v>2008</v>
      </c>
      <c r="Z43" s="13">
        <v>0</v>
      </c>
      <c r="AA43" s="13">
        <v>14</v>
      </c>
      <c r="AB43" s="21">
        <v>2008</v>
      </c>
      <c r="AC43" s="13">
        <v>0</v>
      </c>
      <c r="AD43" s="14">
        <v>8</v>
      </c>
      <c r="AE43" s="21">
        <v>2008</v>
      </c>
      <c r="AF43" s="13">
        <v>4</v>
      </c>
      <c r="AG43" s="13">
        <v>9</v>
      </c>
      <c r="AH43" s="21">
        <v>2008</v>
      </c>
      <c r="AI43" s="13">
        <v>29</v>
      </c>
      <c r="AJ43" s="14">
        <v>2</v>
      </c>
      <c r="AK43" s="21">
        <v>2008</v>
      </c>
      <c r="AL43" s="13">
        <v>50</v>
      </c>
      <c r="AM43" s="13">
        <v>3</v>
      </c>
      <c r="AN43" s="21">
        <v>2008</v>
      </c>
      <c r="AO43" s="13">
        <v>43</v>
      </c>
      <c r="AP43" s="14">
        <v>30</v>
      </c>
      <c r="AQ43" s="21">
        <v>2008</v>
      </c>
      <c r="AR43" s="13">
        <v>1</v>
      </c>
      <c r="AS43" s="13">
        <v>2</v>
      </c>
      <c r="AT43" s="21">
        <v>2008</v>
      </c>
      <c r="AU43" s="13">
        <v>188</v>
      </c>
      <c r="AV43" s="14">
        <v>0</v>
      </c>
      <c r="AW43" s="21">
        <v>2008</v>
      </c>
      <c r="AX43" s="13">
        <v>497</v>
      </c>
      <c r="AY43" s="13">
        <v>139</v>
      </c>
      <c r="AZ43" s="21">
        <v>2008</v>
      </c>
      <c r="BA43" s="13">
        <v>217</v>
      </c>
      <c r="BB43" s="14">
        <v>169</v>
      </c>
      <c r="BC43" s="21">
        <v>2008</v>
      </c>
      <c r="BD43" s="13">
        <v>5</v>
      </c>
      <c r="BE43" s="13">
        <v>241</v>
      </c>
      <c r="BF43" s="21">
        <v>2008</v>
      </c>
      <c r="BG43" s="13">
        <v>11</v>
      </c>
      <c r="BH43" s="14">
        <v>2</v>
      </c>
      <c r="BI43" s="21">
        <v>2008</v>
      </c>
      <c r="BJ43" s="13">
        <v>8</v>
      </c>
      <c r="BK43" s="13">
        <v>18</v>
      </c>
      <c r="BL43" s="21">
        <v>2008</v>
      </c>
      <c r="BM43" s="13">
        <v>0</v>
      </c>
      <c r="BN43" s="14">
        <v>0</v>
      </c>
      <c r="BO43" s="21">
        <v>2008</v>
      </c>
      <c r="BP43" s="13">
        <v>31</v>
      </c>
      <c r="BQ43" s="13">
        <v>79</v>
      </c>
      <c r="BR43" s="21">
        <v>2008</v>
      </c>
      <c r="BS43" s="13">
        <v>5</v>
      </c>
      <c r="BT43" s="14">
        <v>13</v>
      </c>
      <c r="BU43" s="21">
        <v>2008</v>
      </c>
      <c r="BV43" s="13">
        <f t="shared" si="24"/>
        <v>294</v>
      </c>
      <c r="BW43" s="13">
        <f t="shared" si="27"/>
        <v>442</v>
      </c>
      <c r="BX43" s="13">
        <f t="shared" si="5"/>
        <v>736</v>
      </c>
      <c r="BY43" s="21">
        <v>2008</v>
      </c>
      <c r="BZ43" s="13">
        <f t="shared" si="6"/>
        <v>699</v>
      </c>
      <c r="CA43" s="13">
        <f t="shared" si="17"/>
        <v>259</v>
      </c>
      <c r="CB43" s="13">
        <f t="shared" si="7"/>
        <v>958</v>
      </c>
      <c r="CC43" s="21">
        <v>2008</v>
      </c>
      <c r="CD43" s="13">
        <f t="shared" si="25"/>
        <v>57</v>
      </c>
      <c r="CE43" s="13">
        <f t="shared" si="26"/>
        <v>238</v>
      </c>
      <c r="CF43" s="13">
        <f t="shared" si="8"/>
        <v>295</v>
      </c>
      <c r="CG43" s="21">
        <v>2008</v>
      </c>
      <c r="CH43" s="13">
        <f t="shared" si="20"/>
        <v>108</v>
      </c>
      <c r="CI43" s="13">
        <f t="shared" si="21"/>
        <v>98</v>
      </c>
      <c r="CJ43" s="13">
        <f t="shared" si="9"/>
        <v>206</v>
      </c>
      <c r="CK43" s="21">
        <v>2008</v>
      </c>
      <c r="CL43" s="13">
        <f t="shared" si="13"/>
        <v>911</v>
      </c>
      <c r="CM43" s="13">
        <f t="shared" si="14"/>
        <v>1095</v>
      </c>
      <c r="CN43" s="13">
        <f t="shared" si="10"/>
        <v>2006</v>
      </c>
      <c r="CO43" s="21">
        <v>2008</v>
      </c>
      <c r="CP43" s="13">
        <f t="shared" si="15"/>
        <v>1078</v>
      </c>
      <c r="CQ43" s="13">
        <f t="shared" si="16"/>
        <v>566</v>
      </c>
      <c r="CR43" s="13">
        <f t="shared" si="12"/>
        <v>1644</v>
      </c>
    </row>
    <row r="44" spans="1:96" x14ac:dyDescent="0.25">
      <c r="A44" s="21">
        <v>2009</v>
      </c>
      <c r="B44" s="13">
        <v>1</v>
      </c>
      <c r="C44" s="13">
        <v>8</v>
      </c>
      <c r="D44" s="21">
        <v>2009</v>
      </c>
      <c r="E44" s="13">
        <v>41</v>
      </c>
      <c r="F44" s="14">
        <v>141</v>
      </c>
      <c r="G44" s="21">
        <v>2009</v>
      </c>
      <c r="H44" s="13">
        <v>0</v>
      </c>
      <c r="I44" s="13">
        <v>14</v>
      </c>
      <c r="J44" s="21">
        <v>2009</v>
      </c>
      <c r="K44" s="13">
        <v>4</v>
      </c>
      <c r="L44" s="14">
        <v>2</v>
      </c>
      <c r="M44" s="21">
        <v>2009</v>
      </c>
      <c r="N44" s="13">
        <v>362</v>
      </c>
      <c r="O44" s="13">
        <v>452</v>
      </c>
      <c r="P44" s="21">
        <v>2009</v>
      </c>
      <c r="Q44" s="13">
        <v>316</v>
      </c>
      <c r="R44" s="14">
        <v>511</v>
      </c>
      <c r="S44" s="21">
        <v>2009</v>
      </c>
      <c r="T44" s="13">
        <v>43</v>
      </c>
      <c r="U44" s="13">
        <v>33</v>
      </c>
      <c r="V44" s="21">
        <v>2009</v>
      </c>
      <c r="W44" s="13">
        <v>103</v>
      </c>
      <c r="X44" s="14">
        <v>65</v>
      </c>
      <c r="Y44" s="21">
        <v>2009</v>
      </c>
      <c r="Z44" s="13">
        <v>7</v>
      </c>
      <c r="AA44" s="13">
        <v>11</v>
      </c>
      <c r="AB44" s="21">
        <v>2009</v>
      </c>
      <c r="AC44" s="13">
        <v>8</v>
      </c>
      <c r="AD44" s="14">
        <v>1</v>
      </c>
      <c r="AE44" s="21">
        <v>2009</v>
      </c>
      <c r="AF44" s="13">
        <v>28</v>
      </c>
      <c r="AG44" s="13">
        <v>12</v>
      </c>
      <c r="AH44" s="21">
        <v>2009</v>
      </c>
      <c r="AI44" s="13">
        <v>125</v>
      </c>
      <c r="AJ44" s="14">
        <v>29</v>
      </c>
      <c r="AK44" s="21">
        <v>2009</v>
      </c>
      <c r="AL44" s="13">
        <v>53</v>
      </c>
      <c r="AM44" s="13">
        <v>16</v>
      </c>
      <c r="AN44" s="21">
        <v>2009</v>
      </c>
      <c r="AO44" s="13">
        <v>76</v>
      </c>
      <c r="AP44" s="14">
        <v>14</v>
      </c>
      <c r="AQ44" s="21">
        <v>2009</v>
      </c>
      <c r="AR44" s="13">
        <v>5</v>
      </c>
      <c r="AS44" s="13">
        <v>0</v>
      </c>
      <c r="AT44" s="21">
        <v>2009</v>
      </c>
      <c r="AU44" s="13">
        <v>112</v>
      </c>
      <c r="AV44" s="14">
        <v>8</v>
      </c>
      <c r="AW44" s="21">
        <v>2009</v>
      </c>
      <c r="AX44" s="13">
        <v>294</v>
      </c>
      <c r="AY44" s="13">
        <v>58</v>
      </c>
      <c r="AZ44" s="21">
        <v>2009</v>
      </c>
      <c r="BA44" s="13">
        <v>187</v>
      </c>
      <c r="BB44" s="14">
        <v>143</v>
      </c>
      <c r="BC44" s="21">
        <v>2009</v>
      </c>
      <c r="BD44" s="13">
        <v>82</v>
      </c>
      <c r="BE44" s="13">
        <v>47</v>
      </c>
      <c r="BF44" s="21">
        <v>2009</v>
      </c>
      <c r="BG44" s="13">
        <v>0</v>
      </c>
      <c r="BH44" s="14">
        <v>14</v>
      </c>
      <c r="BI44" s="21">
        <v>2009</v>
      </c>
      <c r="BJ44" s="13">
        <v>0</v>
      </c>
      <c r="BK44" s="13">
        <v>27</v>
      </c>
      <c r="BL44" s="21">
        <v>2009</v>
      </c>
      <c r="BM44" s="13">
        <v>5</v>
      </c>
      <c r="BN44" s="14">
        <v>22</v>
      </c>
      <c r="BO44" s="21">
        <v>2009</v>
      </c>
      <c r="BP44" s="13">
        <v>61</v>
      </c>
      <c r="BQ44" s="13">
        <v>161</v>
      </c>
      <c r="BR44" s="21">
        <v>2009</v>
      </c>
      <c r="BS44" s="13">
        <v>28</v>
      </c>
      <c r="BT44" s="14">
        <v>96</v>
      </c>
      <c r="BU44" s="21">
        <v>2009</v>
      </c>
      <c r="BV44" s="13">
        <f t="shared" si="24"/>
        <v>396</v>
      </c>
      <c r="BW44" s="13">
        <f t="shared" si="27"/>
        <v>472</v>
      </c>
      <c r="BX44" s="13">
        <f t="shared" si="5"/>
        <v>868</v>
      </c>
      <c r="BY44" s="21">
        <v>2009</v>
      </c>
      <c r="BZ44" s="13">
        <f t="shared" si="6"/>
        <v>594</v>
      </c>
      <c r="CA44" s="13">
        <f t="shared" si="17"/>
        <v>689</v>
      </c>
      <c r="CB44" s="13">
        <f t="shared" si="7"/>
        <v>1283</v>
      </c>
      <c r="CC44" s="21">
        <v>2009</v>
      </c>
      <c r="CD44" s="13">
        <f t="shared" si="25"/>
        <v>104</v>
      </c>
      <c r="CE44" s="13">
        <f t="shared" si="26"/>
        <v>208</v>
      </c>
      <c r="CF44" s="13">
        <f t="shared" si="8"/>
        <v>312</v>
      </c>
      <c r="CG44" s="21">
        <v>2009</v>
      </c>
      <c r="CH44" s="13">
        <f t="shared" si="20"/>
        <v>135</v>
      </c>
      <c r="CI44" s="13">
        <f t="shared" si="21"/>
        <v>163</v>
      </c>
      <c r="CJ44" s="13">
        <f t="shared" si="9"/>
        <v>298</v>
      </c>
      <c r="CK44" s="21">
        <v>2009</v>
      </c>
      <c r="CL44" s="13">
        <f t="shared" si="13"/>
        <v>936</v>
      </c>
      <c r="CM44" s="13">
        <f t="shared" si="14"/>
        <v>839</v>
      </c>
      <c r="CN44" s="13">
        <f t="shared" si="10"/>
        <v>1775</v>
      </c>
      <c r="CO44" s="21">
        <v>2009</v>
      </c>
      <c r="CP44" s="13">
        <f t="shared" si="15"/>
        <v>1005</v>
      </c>
      <c r="CQ44" s="13">
        <f t="shared" si="16"/>
        <v>1046</v>
      </c>
      <c r="CR44" s="13">
        <f t="shared" si="12"/>
        <v>2051</v>
      </c>
    </row>
    <row r="45" spans="1:96" x14ac:dyDescent="0.25">
      <c r="A45" s="21">
        <v>2010</v>
      </c>
      <c r="B45" s="13">
        <v>10</v>
      </c>
      <c r="C45" s="13">
        <v>3</v>
      </c>
      <c r="D45" s="21">
        <v>2010</v>
      </c>
      <c r="E45" s="13">
        <v>133</v>
      </c>
      <c r="F45" s="14">
        <v>16</v>
      </c>
      <c r="G45" s="21">
        <v>2010</v>
      </c>
      <c r="H45" s="13">
        <v>0</v>
      </c>
      <c r="I45" s="13">
        <v>9</v>
      </c>
      <c r="J45" s="21">
        <v>2010</v>
      </c>
      <c r="K45" s="13">
        <v>12</v>
      </c>
      <c r="L45" s="14">
        <v>7</v>
      </c>
      <c r="M45" s="21">
        <v>2010</v>
      </c>
      <c r="N45" s="13">
        <v>574</v>
      </c>
      <c r="O45" s="13">
        <v>385</v>
      </c>
      <c r="P45" s="21">
        <v>2010</v>
      </c>
      <c r="Q45" s="13">
        <v>371</v>
      </c>
      <c r="R45" s="14">
        <v>466</v>
      </c>
      <c r="S45" s="21">
        <v>2010</v>
      </c>
      <c r="T45" s="13">
        <v>26</v>
      </c>
      <c r="U45" s="13">
        <v>74</v>
      </c>
      <c r="V45" s="21">
        <v>2010</v>
      </c>
      <c r="W45" s="13">
        <v>45</v>
      </c>
      <c r="X45" s="14">
        <v>135</v>
      </c>
      <c r="Y45" s="21">
        <v>2010</v>
      </c>
      <c r="Z45" s="13">
        <v>0</v>
      </c>
      <c r="AA45" s="13">
        <v>4</v>
      </c>
      <c r="AB45" s="21">
        <v>2010</v>
      </c>
      <c r="AC45" s="13">
        <v>0</v>
      </c>
      <c r="AD45" s="14">
        <v>4</v>
      </c>
      <c r="AE45" s="21">
        <v>2010</v>
      </c>
      <c r="AF45" s="13">
        <v>3</v>
      </c>
      <c r="AG45" s="13">
        <v>0</v>
      </c>
      <c r="AH45" s="21">
        <v>2010</v>
      </c>
      <c r="AI45" s="13">
        <v>49</v>
      </c>
      <c r="AJ45" s="14">
        <v>0</v>
      </c>
      <c r="AK45" s="21">
        <v>2010</v>
      </c>
      <c r="AL45" s="13">
        <v>51</v>
      </c>
      <c r="AM45" s="13">
        <v>9</v>
      </c>
      <c r="AN45" s="21">
        <v>2010</v>
      </c>
      <c r="AO45" s="13">
        <v>79</v>
      </c>
      <c r="AP45" s="14">
        <v>9</v>
      </c>
      <c r="AQ45" s="21">
        <v>2010</v>
      </c>
      <c r="AR45" s="13">
        <v>0</v>
      </c>
      <c r="AS45" s="13">
        <v>22</v>
      </c>
      <c r="AT45" s="21">
        <v>2010</v>
      </c>
      <c r="AU45" s="13">
        <v>30</v>
      </c>
      <c r="AV45" s="14">
        <v>30</v>
      </c>
      <c r="AW45" s="21">
        <v>2010</v>
      </c>
      <c r="AX45" s="13">
        <v>350</v>
      </c>
      <c r="AY45" s="13">
        <v>118</v>
      </c>
      <c r="AZ45" s="21">
        <v>2010</v>
      </c>
      <c r="BA45" s="13">
        <v>154</v>
      </c>
      <c r="BB45" s="14">
        <v>171</v>
      </c>
      <c r="BC45" s="21">
        <v>2010</v>
      </c>
      <c r="BD45" s="13">
        <v>29</v>
      </c>
      <c r="BE45" s="13">
        <v>8</v>
      </c>
      <c r="BF45" s="21">
        <v>2010</v>
      </c>
      <c r="BG45" s="13">
        <v>1</v>
      </c>
      <c r="BH45" s="14">
        <v>4</v>
      </c>
      <c r="BI45" s="21">
        <v>2010</v>
      </c>
      <c r="BJ45" s="13">
        <v>1</v>
      </c>
      <c r="BK45" s="13">
        <v>13</v>
      </c>
      <c r="BL45" s="21">
        <v>2010</v>
      </c>
      <c r="BM45" s="13">
        <v>0</v>
      </c>
      <c r="BN45" s="14">
        <v>20</v>
      </c>
      <c r="BO45" s="21">
        <v>2010</v>
      </c>
      <c r="BP45" s="13">
        <v>22</v>
      </c>
      <c r="BQ45" s="13">
        <v>534</v>
      </c>
      <c r="BR45" s="21">
        <v>2010</v>
      </c>
      <c r="BS45" s="13">
        <v>17</v>
      </c>
      <c r="BT45" s="14">
        <v>241</v>
      </c>
      <c r="BU45" s="21">
        <v>2010</v>
      </c>
      <c r="BV45" s="13">
        <f t="shared" si="24"/>
        <v>587</v>
      </c>
      <c r="BW45" s="13">
        <f t="shared" si="27"/>
        <v>410</v>
      </c>
      <c r="BX45" s="13">
        <f t="shared" si="5"/>
        <v>997</v>
      </c>
      <c r="BY45" s="21">
        <v>2010</v>
      </c>
      <c r="BZ45" s="13">
        <f t="shared" si="6"/>
        <v>583</v>
      </c>
      <c r="CA45" s="13">
        <f t="shared" si="17"/>
        <v>512</v>
      </c>
      <c r="CB45" s="13">
        <f t="shared" si="7"/>
        <v>1095</v>
      </c>
      <c r="CC45" s="21">
        <v>2010</v>
      </c>
      <c r="CD45" s="13">
        <f t="shared" si="25"/>
        <v>48</v>
      </c>
      <c r="CE45" s="13">
        <f t="shared" si="26"/>
        <v>617</v>
      </c>
      <c r="CF45" s="13">
        <f t="shared" si="8"/>
        <v>665</v>
      </c>
      <c r="CG45" s="21">
        <v>2010</v>
      </c>
      <c r="CH45" s="13">
        <f t="shared" si="20"/>
        <v>74</v>
      </c>
      <c r="CI45" s="13">
        <f t="shared" si="21"/>
        <v>383</v>
      </c>
      <c r="CJ45" s="13">
        <f t="shared" si="9"/>
        <v>457</v>
      </c>
      <c r="CK45" s="21">
        <v>2010</v>
      </c>
      <c r="CL45" s="13">
        <f t="shared" si="13"/>
        <v>1066</v>
      </c>
      <c r="CM45" s="13">
        <f t="shared" si="14"/>
        <v>1179</v>
      </c>
      <c r="CN45" s="13">
        <f t="shared" si="10"/>
        <v>2245</v>
      </c>
      <c r="CO45" s="21">
        <v>2010</v>
      </c>
      <c r="CP45" s="13">
        <f t="shared" si="15"/>
        <v>891</v>
      </c>
      <c r="CQ45" s="13">
        <f t="shared" si="16"/>
        <v>1103</v>
      </c>
      <c r="CR45" s="13">
        <f t="shared" si="12"/>
        <v>1994</v>
      </c>
    </row>
    <row r="46" spans="1:96" x14ac:dyDescent="0.25">
      <c r="A46" s="21">
        <v>2011</v>
      </c>
      <c r="B46" s="13">
        <v>152</v>
      </c>
      <c r="C46" s="13">
        <v>540</v>
      </c>
      <c r="D46" s="21">
        <v>2011</v>
      </c>
      <c r="E46" s="13">
        <v>107</v>
      </c>
      <c r="F46" s="14">
        <v>47</v>
      </c>
      <c r="G46" s="21">
        <v>2011</v>
      </c>
      <c r="H46" s="13">
        <v>18</v>
      </c>
      <c r="I46" s="13">
        <v>4</v>
      </c>
      <c r="J46" s="21">
        <v>2011</v>
      </c>
      <c r="K46" s="13">
        <v>13</v>
      </c>
      <c r="L46" s="14">
        <v>0</v>
      </c>
      <c r="M46" s="21">
        <v>2011</v>
      </c>
      <c r="N46" s="13">
        <v>52</v>
      </c>
      <c r="O46" s="13">
        <v>114</v>
      </c>
      <c r="P46" s="21">
        <v>2011</v>
      </c>
      <c r="Q46" s="13">
        <v>133</v>
      </c>
      <c r="R46" s="14">
        <v>209</v>
      </c>
      <c r="S46" s="21">
        <v>2011</v>
      </c>
      <c r="T46" s="13">
        <v>13</v>
      </c>
      <c r="U46" s="13">
        <v>17</v>
      </c>
      <c r="V46" s="21">
        <v>2011</v>
      </c>
      <c r="W46" s="13">
        <v>82</v>
      </c>
      <c r="X46" s="14">
        <v>82</v>
      </c>
      <c r="Y46" s="21">
        <v>2011</v>
      </c>
      <c r="Z46" s="13">
        <v>0</v>
      </c>
      <c r="AA46" s="13">
        <v>3</v>
      </c>
      <c r="AB46" s="21">
        <v>2011</v>
      </c>
      <c r="AC46" s="13">
        <v>2</v>
      </c>
      <c r="AD46" s="14">
        <v>0</v>
      </c>
      <c r="AE46" s="21">
        <v>2011</v>
      </c>
      <c r="AF46" s="13">
        <v>6</v>
      </c>
      <c r="AG46" s="13">
        <v>107</v>
      </c>
      <c r="AH46" s="21">
        <v>2011</v>
      </c>
      <c r="AI46" s="13">
        <v>2</v>
      </c>
      <c r="AJ46" s="14">
        <v>4</v>
      </c>
      <c r="AK46" s="21">
        <v>2011</v>
      </c>
      <c r="AL46" s="13">
        <v>64</v>
      </c>
      <c r="AM46" s="13">
        <v>5</v>
      </c>
      <c r="AN46" s="21">
        <v>2011</v>
      </c>
      <c r="AO46" s="13">
        <v>68</v>
      </c>
      <c r="AP46" s="14">
        <v>5</v>
      </c>
      <c r="AQ46" s="21">
        <v>2011</v>
      </c>
      <c r="AR46" s="13">
        <v>0</v>
      </c>
      <c r="AS46" s="13">
        <v>0</v>
      </c>
      <c r="AT46" s="21">
        <v>2011</v>
      </c>
      <c r="AU46" s="13">
        <v>49</v>
      </c>
      <c r="AV46" s="14">
        <v>0</v>
      </c>
      <c r="AW46" s="21">
        <v>2011</v>
      </c>
      <c r="AX46" s="13">
        <v>696</v>
      </c>
      <c r="AY46" s="13">
        <v>289</v>
      </c>
      <c r="AZ46" s="21">
        <v>2011</v>
      </c>
      <c r="BA46" s="13">
        <v>705</v>
      </c>
      <c r="BB46" s="14">
        <v>371</v>
      </c>
      <c r="BC46" s="21">
        <v>2011</v>
      </c>
      <c r="BD46" s="13">
        <v>5</v>
      </c>
      <c r="BE46" s="13">
        <v>7</v>
      </c>
      <c r="BF46" s="21">
        <v>2011</v>
      </c>
      <c r="BG46" s="13">
        <v>1</v>
      </c>
      <c r="BH46" s="14">
        <v>3</v>
      </c>
      <c r="BI46" s="21">
        <v>2011</v>
      </c>
      <c r="BJ46" s="13">
        <v>0</v>
      </c>
      <c r="BK46" s="13">
        <v>8</v>
      </c>
      <c r="BL46" s="21">
        <v>2011</v>
      </c>
      <c r="BM46" s="13">
        <v>4</v>
      </c>
      <c r="BN46" s="14">
        <v>18</v>
      </c>
      <c r="BO46" s="21">
        <v>2011</v>
      </c>
      <c r="BP46" s="13">
        <v>133</v>
      </c>
      <c r="BQ46" s="13">
        <v>190</v>
      </c>
      <c r="BR46" s="21">
        <v>2011</v>
      </c>
      <c r="BS46" s="13">
        <v>30</v>
      </c>
      <c r="BT46" s="14">
        <v>127</v>
      </c>
      <c r="BU46" s="21">
        <v>2011</v>
      </c>
      <c r="BV46" s="13">
        <f t="shared" si="24"/>
        <v>210</v>
      </c>
      <c r="BW46" s="13">
        <f t="shared" si="27"/>
        <v>761</v>
      </c>
      <c r="BX46" s="13">
        <f t="shared" si="5"/>
        <v>971</v>
      </c>
      <c r="BY46" s="21">
        <v>2011</v>
      </c>
      <c r="BZ46" s="13">
        <f t="shared" si="6"/>
        <v>291</v>
      </c>
      <c r="CA46" s="13">
        <f t="shared" si="17"/>
        <v>260</v>
      </c>
      <c r="CB46" s="13">
        <f t="shared" si="7"/>
        <v>551</v>
      </c>
      <c r="CC46" s="21">
        <v>2011</v>
      </c>
      <c r="CD46" s="13">
        <f t="shared" si="25"/>
        <v>164</v>
      </c>
      <c r="CE46" s="13">
        <f t="shared" si="26"/>
        <v>211</v>
      </c>
      <c r="CF46" s="13">
        <f t="shared" si="8"/>
        <v>375</v>
      </c>
      <c r="CG46" s="21">
        <v>2011</v>
      </c>
      <c r="CH46" s="13">
        <f t="shared" si="20"/>
        <v>125</v>
      </c>
      <c r="CI46" s="13">
        <f t="shared" si="21"/>
        <v>209</v>
      </c>
      <c r="CJ46" s="13">
        <f t="shared" si="9"/>
        <v>334</v>
      </c>
      <c r="CK46" s="21">
        <v>2011</v>
      </c>
      <c r="CL46" s="13">
        <f t="shared" si="13"/>
        <v>1139</v>
      </c>
      <c r="CM46" s="13">
        <f t="shared" si="14"/>
        <v>1284</v>
      </c>
      <c r="CN46" s="13">
        <f t="shared" si="10"/>
        <v>2423</v>
      </c>
      <c r="CO46" s="21">
        <v>2011</v>
      </c>
      <c r="CP46" s="13">
        <f t="shared" si="15"/>
        <v>1196</v>
      </c>
      <c r="CQ46" s="13">
        <f t="shared" si="16"/>
        <v>866</v>
      </c>
      <c r="CR46" s="13">
        <f t="shared" si="12"/>
        <v>2062</v>
      </c>
    </row>
    <row r="47" spans="1:96" x14ac:dyDescent="0.25">
      <c r="A47" s="21">
        <v>2012</v>
      </c>
      <c r="B47" s="13">
        <v>41</v>
      </c>
      <c r="C47" s="13">
        <v>328</v>
      </c>
      <c r="D47" s="21">
        <v>2012</v>
      </c>
      <c r="E47" s="13">
        <v>284</v>
      </c>
      <c r="F47" s="14">
        <v>78</v>
      </c>
      <c r="G47" s="21">
        <v>2012</v>
      </c>
      <c r="H47" s="13">
        <v>16</v>
      </c>
      <c r="I47" s="13">
        <v>17</v>
      </c>
      <c r="J47" s="21">
        <v>2012</v>
      </c>
      <c r="K47" s="13">
        <v>1</v>
      </c>
      <c r="L47" s="14">
        <v>0</v>
      </c>
      <c r="M47" s="21">
        <v>2012</v>
      </c>
      <c r="N47" s="13">
        <v>573</v>
      </c>
      <c r="O47" s="13">
        <v>285</v>
      </c>
      <c r="P47" s="21">
        <v>2012</v>
      </c>
      <c r="Q47" s="13">
        <v>606</v>
      </c>
      <c r="R47" s="14">
        <v>1910</v>
      </c>
      <c r="S47" s="21">
        <v>2012</v>
      </c>
      <c r="T47" s="13">
        <v>7</v>
      </c>
      <c r="U47" s="13">
        <v>44</v>
      </c>
      <c r="V47" s="21">
        <v>2012</v>
      </c>
      <c r="W47" s="13">
        <v>145</v>
      </c>
      <c r="X47" s="14">
        <v>133</v>
      </c>
      <c r="Y47" s="21">
        <v>2012</v>
      </c>
      <c r="Z47" s="13">
        <v>0</v>
      </c>
      <c r="AA47" s="13">
        <v>14</v>
      </c>
      <c r="AB47" s="21">
        <v>2012</v>
      </c>
      <c r="AC47" s="13">
        <v>0</v>
      </c>
      <c r="AD47" s="14">
        <v>11</v>
      </c>
      <c r="AE47" s="21">
        <v>2012</v>
      </c>
      <c r="AF47" s="13">
        <v>71</v>
      </c>
      <c r="AG47" s="13">
        <v>10</v>
      </c>
      <c r="AH47" s="21">
        <v>2012</v>
      </c>
      <c r="AI47" s="13">
        <v>348</v>
      </c>
      <c r="AJ47" s="14">
        <v>43</v>
      </c>
      <c r="AK47" s="21">
        <v>2012</v>
      </c>
      <c r="AL47" s="13">
        <v>23</v>
      </c>
      <c r="AM47" s="13">
        <v>11</v>
      </c>
      <c r="AN47" s="21">
        <v>2012</v>
      </c>
      <c r="AO47" s="13">
        <v>46</v>
      </c>
      <c r="AP47" s="14">
        <v>10</v>
      </c>
      <c r="AQ47" s="21">
        <v>2012</v>
      </c>
      <c r="AR47" s="13">
        <v>0</v>
      </c>
      <c r="AS47" s="13">
        <v>190</v>
      </c>
      <c r="AT47" s="21">
        <v>2012</v>
      </c>
      <c r="AU47" s="13">
        <v>20</v>
      </c>
      <c r="AV47" s="14">
        <v>1</v>
      </c>
      <c r="AW47" s="21">
        <v>2012</v>
      </c>
      <c r="AX47" s="13">
        <v>535</v>
      </c>
      <c r="AY47" s="13">
        <v>83</v>
      </c>
      <c r="AZ47" s="21">
        <v>2012</v>
      </c>
      <c r="BA47" s="13">
        <v>287</v>
      </c>
      <c r="BB47" s="14">
        <v>224</v>
      </c>
      <c r="BC47" s="21">
        <v>2012</v>
      </c>
      <c r="BD47" s="13">
        <v>14</v>
      </c>
      <c r="BE47" s="13">
        <v>125</v>
      </c>
      <c r="BF47" s="21">
        <v>2012</v>
      </c>
      <c r="BG47" s="13">
        <v>1</v>
      </c>
      <c r="BH47" s="14">
        <v>4</v>
      </c>
      <c r="BI47" s="21">
        <v>2012</v>
      </c>
      <c r="BJ47" s="13">
        <v>0</v>
      </c>
      <c r="BK47" s="13">
        <v>33</v>
      </c>
      <c r="BL47" s="21">
        <v>2012</v>
      </c>
      <c r="BM47" s="13">
        <v>14</v>
      </c>
      <c r="BN47" s="14">
        <v>284</v>
      </c>
      <c r="BO47" s="21">
        <v>2012</v>
      </c>
      <c r="BP47" s="13">
        <v>18</v>
      </c>
      <c r="BQ47" s="13">
        <v>120</v>
      </c>
      <c r="BR47" s="21">
        <v>2012</v>
      </c>
      <c r="BS47" s="13">
        <v>15</v>
      </c>
      <c r="BT47" s="14">
        <v>537</v>
      </c>
      <c r="BU47" s="21">
        <v>2012</v>
      </c>
      <c r="BV47" s="13">
        <f t="shared" si="24"/>
        <v>685</v>
      </c>
      <c r="BW47" s="13">
        <f t="shared" si="27"/>
        <v>813</v>
      </c>
      <c r="BX47" s="13">
        <f t="shared" si="5"/>
        <v>1498</v>
      </c>
      <c r="BY47" s="21">
        <v>2012</v>
      </c>
      <c r="BZ47" s="13">
        <f t="shared" si="6"/>
        <v>1258</v>
      </c>
      <c r="CA47" s="13">
        <f t="shared" si="17"/>
        <v>2032</v>
      </c>
      <c r="CB47" s="13">
        <f t="shared" si="7"/>
        <v>3290</v>
      </c>
      <c r="CC47" s="21">
        <v>2012</v>
      </c>
      <c r="CD47" s="13">
        <f t="shared" si="25"/>
        <v>41</v>
      </c>
      <c r="CE47" s="13">
        <f t="shared" si="26"/>
        <v>181</v>
      </c>
      <c r="CF47" s="13">
        <f t="shared" si="8"/>
        <v>222</v>
      </c>
      <c r="CG47" s="21">
        <v>2012</v>
      </c>
      <c r="CH47" s="13">
        <f t="shared" si="20"/>
        <v>161</v>
      </c>
      <c r="CI47" s="13">
        <f t="shared" si="21"/>
        <v>670</v>
      </c>
      <c r="CJ47" s="13">
        <f t="shared" si="9"/>
        <v>831</v>
      </c>
      <c r="CK47" s="21">
        <v>2012</v>
      </c>
      <c r="CL47" s="13">
        <f t="shared" si="13"/>
        <v>1298</v>
      </c>
      <c r="CM47" s="13">
        <f t="shared" si="14"/>
        <v>1260</v>
      </c>
      <c r="CN47" s="13">
        <f t="shared" si="10"/>
        <v>2558</v>
      </c>
      <c r="CO47" s="21">
        <v>2012</v>
      </c>
      <c r="CP47" s="13">
        <f t="shared" si="15"/>
        <v>1767</v>
      </c>
      <c r="CQ47" s="13">
        <f t="shared" si="16"/>
        <v>3235</v>
      </c>
      <c r="CR47" s="13">
        <f t="shared" si="12"/>
        <v>5002</v>
      </c>
    </row>
    <row r="48" spans="1:96" x14ac:dyDescent="0.25">
      <c r="A48" s="21">
        <v>2013</v>
      </c>
      <c r="B48" s="13">
        <v>50</v>
      </c>
      <c r="C48" s="13">
        <v>277</v>
      </c>
      <c r="D48" s="21">
        <v>2013</v>
      </c>
      <c r="E48" s="13">
        <v>121</v>
      </c>
      <c r="F48" s="14">
        <v>114</v>
      </c>
      <c r="G48" s="21">
        <v>2013</v>
      </c>
      <c r="H48" s="13">
        <v>2</v>
      </c>
      <c r="I48" s="13">
        <v>12</v>
      </c>
      <c r="J48" s="21">
        <v>2013</v>
      </c>
      <c r="K48" s="13">
        <v>25</v>
      </c>
      <c r="L48" s="14">
        <v>5</v>
      </c>
      <c r="M48" s="21">
        <v>2013</v>
      </c>
      <c r="N48" s="13">
        <v>806</v>
      </c>
      <c r="O48" s="13">
        <v>280</v>
      </c>
      <c r="P48" s="21">
        <v>2013</v>
      </c>
      <c r="Q48" s="13">
        <v>1600</v>
      </c>
      <c r="R48" s="14">
        <v>417</v>
      </c>
      <c r="S48" s="21">
        <v>2013</v>
      </c>
      <c r="T48" s="13">
        <v>14</v>
      </c>
      <c r="U48" s="13">
        <v>26</v>
      </c>
      <c r="V48" s="21">
        <v>2013</v>
      </c>
      <c r="W48" s="13">
        <v>52</v>
      </c>
      <c r="X48" s="14">
        <v>83</v>
      </c>
      <c r="Y48" s="21">
        <v>2013</v>
      </c>
      <c r="Z48" s="13">
        <v>0</v>
      </c>
      <c r="AA48" s="13">
        <v>29</v>
      </c>
      <c r="AB48" s="21">
        <v>2013</v>
      </c>
      <c r="AC48" s="13">
        <v>3</v>
      </c>
      <c r="AD48" s="14">
        <v>14</v>
      </c>
      <c r="AE48" s="21">
        <v>2013</v>
      </c>
      <c r="AF48" s="13">
        <v>108</v>
      </c>
      <c r="AG48" s="13">
        <v>223</v>
      </c>
      <c r="AH48" s="21">
        <v>2013</v>
      </c>
      <c r="AI48" s="13">
        <v>57</v>
      </c>
      <c r="AJ48" s="14">
        <v>290</v>
      </c>
      <c r="AK48" s="21">
        <v>2013</v>
      </c>
      <c r="AL48" s="13">
        <v>76</v>
      </c>
      <c r="AM48" s="13">
        <v>16</v>
      </c>
      <c r="AN48" s="21">
        <v>2013</v>
      </c>
      <c r="AO48" s="13">
        <v>134</v>
      </c>
      <c r="AP48" s="14">
        <v>7</v>
      </c>
      <c r="AQ48" s="21">
        <v>2013</v>
      </c>
      <c r="AR48" s="13">
        <v>2</v>
      </c>
      <c r="AS48" s="13">
        <v>36</v>
      </c>
      <c r="AT48" s="21">
        <v>2013</v>
      </c>
      <c r="AU48" s="13">
        <v>0</v>
      </c>
      <c r="AV48" s="14">
        <v>30</v>
      </c>
      <c r="AW48" s="21">
        <v>2013</v>
      </c>
      <c r="AX48" s="13">
        <v>695</v>
      </c>
      <c r="AY48" s="13">
        <v>152</v>
      </c>
      <c r="AZ48" s="21">
        <v>2013</v>
      </c>
      <c r="BA48" s="13">
        <v>372</v>
      </c>
      <c r="BB48" s="14">
        <v>149</v>
      </c>
      <c r="BC48" s="21">
        <v>2013</v>
      </c>
      <c r="BD48" s="13">
        <v>14</v>
      </c>
      <c r="BE48" s="13">
        <v>30</v>
      </c>
      <c r="BF48" s="21">
        <v>2013</v>
      </c>
      <c r="BG48" s="13">
        <v>0</v>
      </c>
      <c r="BH48" s="14">
        <v>0</v>
      </c>
      <c r="BI48" s="21">
        <v>2013</v>
      </c>
      <c r="BJ48" s="13">
        <v>6</v>
      </c>
      <c r="BK48" s="13">
        <v>34</v>
      </c>
      <c r="BL48" s="21">
        <v>2013</v>
      </c>
      <c r="BM48" s="13">
        <v>30</v>
      </c>
      <c r="BN48" s="14">
        <v>138</v>
      </c>
      <c r="BO48" s="21">
        <v>2013</v>
      </c>
      <c r="BP48" s="13">
        <v>74</v>
      </c>
      <c r="BQ48" s="13">
        <v>61</v>
      </c>
      <c r="BR48" s="21">
        <v>2013</v>
      </c>
      <c r="BS48" s="13">
        <v>371</v>
      </c>
      <c r="BT48" s="14">
        <v>588</v>
      </c>
      <c r="BU48" s="21">
        <v>2013</v>
      </c>
      <c r="BV48" s="13">
        <f t="shared" si="24"/>
        <v>966</v>
      </c>
      <c r="BW48" s="13">
        <f t="shared" si="27"/>
        <v>816</v>
      </c>
      <c r="BX48" s="13">
        <f t="shared" si="5"/>
        <v>1782</v>
      </c>
      <c r="BY48" s="21">
        <v>2013</v>
      </c>
      <c r="BZ48" s="13">
        <f t="shared" si="6"/>
        <v>1778</v>
      </c>
      <c r="CA48" s="13">
        <f t="shared" si="17"/>
        <v>851</v>
      </c>
      <c r="CB48" s="13">
        <f t="shared" si="7"/>
        <v>2629</v>
      </c>
      <c r="CC48" s="21">
        <v>2013</v>
      </c>
      <c r="CD48" s="13">
        <f t="shared" si="25"/>
        <v>90</v>
      </c>
      <c r="CE48" s="13">
        <f t="shared" si="26"/>
        <v>99</v>
      </c>
      <c r="CF48" s="13">
        <f t="shared" si="8"/>
        <v>189</v>
      </c>
      <c r="CG48" s="21">
        <v>2013</v>
      </c>
      <c r="CH48" s="13">
        <f t="shared" si="20"/>
        <v>448</v>
      </c>
      <c r="CI48" s="13">
        <f t="shared" si="21"/>
        <v>676</v>
      </c>
      <c r="CJ48" s="13">
        <f t="shared" si="9"/>
        <v>1124</v>
      </c>
      <c r="CK48" s="21">
        <v>2013</v>
      </c>
      <c r="CL48" s="13">
        <f t="shared" si="13"/>
        <v>1847</v>
      </c>
      <c r="CM48" s="13">
        <f t="shared" si="14"/>
        <v>1176</v>
      </c>
      <c r="CN48" s="13">
        <f t="shared" si="10"/>
        <v>3023</v>
      </c>
      <c r="CO48" s="21">
        <v>2013</v>
      </c>
      <c r="CP48" s="13">
        <f t="shared" si="15"/>
        <v>2765</v>
      </c>
      <c r="CQ48" s="13">
        <f t="shared" si="16"/>
        <v>1835</v>
      </c>
      <c r="CR48" s="13">
        <f t="shared" si="12"/>
        <v>4600</v>
      </c>
    </row>
    <row r="49" spans="1:96" x14ac:dyDescent="0.25">
      <c r="A49" s="21">
        <v>2014</v>
      </c>
      <c r="B49" s="13">
        <v>78</v>
      </c>
      <c r="C49" s="13">
        <v>5</v>
      </c>
      <c r="D49" s="21">
        <v>2014</v>
      </c>
      <c r="E49" s="13">
        <v>321</v>
      </c>
      <c r="F49" s="14">
        <v>260</v>
      </c>
      <c r="G49" s="21">
        <v>2014</v>
      </c>
      <c r="H49" s="13">
        <v>14</v>
      </c>
      <c r="I49" s="13">
        <v>15</v>
      </c>
      <c r="J49" s="21">
        <v>2014</v>
      </c>
      <c r="K49" s="13">
        <v>9</v>
      </c>
      <c r="L49" s="14">
        <v>0</v>
      </c>
      <c r="M49" s="21">
        <v>2014</v>
      </c>
      <c r="N49" s="13">
        <v>174</v>
      </c>
      <c r="O49" s="13">
        <v>614</v>
      </c>
      <c r="P49" s="21">
        <v>2014</v>
      </c>
      <c r="Q49" s="13">
        <v>1023</v>
      </c>
      <c r="R49" s="14">
        <v>827</v>
      </c>
      <c r="S49" s="21">
        <v>2014</v>
      </c>
      <c r="T49" s="13">
        <v>28</v>
      </c>
      <c r="U49" s="13">
        <v>56</v>
      </c>
      <c r="V49" s="21">
        <v>2014</v>
      </c>
      <c r="W49" s="13">
        <v>142</v>
      </c>
      <c r="X49" s="14">
        <v>68</v>
      </c>
      <c r="Y49" s="21">
        <v>2014</v>
      </c>
      <c r="Z49" s="13">
        <v>11</v>
      </c>
      <c r="AA49" s="13">
        <v>6</v>
      </c>
      <c r="AB49" s="21">
        <v>2014</v>
      </c>
      <c r="AC49" s="13">
        <v>9</v>
      </c>
      <c r="AD49" s="14">
        <v>4</v>
      </c>
      <c r="AE49" s="21">
        <v>2014</v>
      </c>
      <c r="AF49" s="13">
        <v>80</v>
      </c>
      <c r="AG49" s="13">
        <v>76</v>
      </c>
      <c r="AH49" s="21">
        <v>2014</v>
      </c>
      <c r="AI49" s="13">
        <v>41</v>
      </c>
      <c r="AJ49" s="14">
        <v>185</v>
      </c>
      <c r="AK49" s="21">
        <v>2014</v>
      </c>
      <c r="AL49" s="13">
        <v>41</v>
      </c>
      <c r="AM49" s="13">
        <v>41</v>
      </c>
      <c r="AN49" s="21">
        <v>2014</v>
      </c>
      <c r="AO49" s="13">
        <v>211</v>
      </c>
      <c r="AP49" s="14">
        <v>10</v>
      </c>
      <c r="AQ49" s="21">
        <v>2014</v>
      </c>
      <c r="AR49" s="13">
        <v>2</v>
      </c>
      <c r="AS49" s="13">
        <v>42</v>
      </c>
      <c r="AT49" s="21">
        <v>2014</v>
      </c>
      <c r="AU49" s="13">
        <v>1</v>
      </c>
      <c r="AV49" s="14">
        <v>21</v>
      </c>
      <c r="AW49" s="21">
        <v>2014</v>
      </c>
      <c r="AX49" s="13">
        <v>793</v>
      </c>
      <c r="AY49" s="13">
        <v>318</v>
      </c>
      <c r="AZ49" s="21">
        <v>2014</v>
      </c>
      <c r="BA49" s="13">
        <v>264</v>
      </c>
      <c r="BB49" s="14">
        <v>239</v>
      </c>
      <c r="BC49" s="21">
        <v>2014</v>
      </c>
      <c r="BD49" s="13">
        <v>139</v>
      </c>
      <c r="BE49" s="13">
        <v>101</v>
      </c>
      <c r="BF49" s="21">
        <v>2014</v>
      </c>
      <c r="BG49" s="13">
        <v>4</v>
      </c>
      <c r="BH49" s="14">
        <v>3</v>
      </c>
      <c r="BI49" s="21">
        <v>2014</v>
      </c>
      <c r="BJ49" s="13">
        <v>4</v>
      </c>
      <c r="BK49" s="13">
        <v>42</v>
      </c>
      <c r="BL49" s="21">
        <v>2014</v>
      </c>
      <c r="BM49" s="13">
        <v>0</v>
      </c>
      <c r="BN49" s="14">
        <v>5</v>
      </c>
      <c r="BO49" s="21">
        <v>2014</v>
      </c>
      <c r="BP49" s="13">
        <v>149</v>
      </c>
      <c r="BQ49" s="13">
        <v>204</v>
      </c>
      <c r="BR49" s="21">
        <v>2014</v>
      </c>
      <c r="BS49" s="13">
        <v>146</v>
      </c>
      <c r="BT49" s="14">
        <v>132</v>
      </c>
      <c r="BU49" s="21">
        <v>2014</v>
      </c>
      <c r="BV49" s="13">
        <v>334</v>
      </c>
      <c r="BW49" s="13">
        <v>737</v>
      </c>
      <c r="BX49" s="13">
        <f t="shared" si="5"/>
        <v>1071</v>
      </c>
      <c r="BY49" s="21">
        <v>2014</v>
      </c>
      <c r="BZ49" s="13">
        <v>1386</v>
      </c>
      <c r="CA49" s="13">
        <v>1293</v>
      </c>
      <c r="CB49" s="13">
        <f t="shared" si="7"/>
        <v>2679</v>
      </c>
      <c r="CC49" s="21">
        <v>2014</v>
      </c>
      <c r="CD49" s="13">
        <v>191</v>
      </c>
      <c r="CE49" s="13">
        <v>275</v>
      </c>
      <c r="CF49" s="13">
        <f t="shared" si="8"/>
        <v>466</v>
      </c>
      <c r="CG49" s="21">
        <v>2014</v>
      </c>
      <c r="CH49" s="13">
        <v>297</v>
      </c>
      <c r="CI49" s="13">
        <v>200</v>
      </c>
      <c r="CJ49" s="13">
        <f t="shared" si="9"/>
        <v>497</v>
      </c>
      <c r="CK49" s="21">
        <v>2014</v>
      </c>
      <c r="CL49" s="13">
        <f t="shared" si="13"/>
        <v>1513</v>
      </c>
      <c r="CM49" s="13">
        <f t="shared" si="14"/>
        <v>1520</v>
      </c>
      <c r="CN49" s="13">
        <f t="shared" si="10"/>
        <v>3033</v>
      </c>
      <c r="CO49" s="21">
        <v>2014</v>
      </c>
      <c r="CP49" s="13">
        <f t="shared" si="15"/>
        <v>2171</v>
      </c>
      <c r="CQ49" s="13">
        <f t="shared" si="16"/>
        <v>1754</v>
      </c>
      <c r="CR49" s="13">
        <f t="shared" si="12"/>
        <v>3925</v>
      </c>
    </row>
    <row r="50" spans="1:96" x14ac:dyDescent="0.25">
      <c r="A50" s="21">
        <v>2015</v>
      </c>
      <c r="B50" s="13">
        <v>93</v>
      </c>
      <c r="C50" s="13">
        <v>79</v>
      </c>
      <c r="D50" s="21">
        <v>2015</v>
      </c>
      <c r="E50" s="13">
        <v>210</v>
      </c>
      <c r="F50" s="14">
        <v>204</v>
      </c>
      <c r="G50" s="21">
        <v>2015</v>
      </c>
      <c r="H50" s="13">
        <v>23</v>
      </c>
      <c r="I50" s="13">
        <v>6</v>
      </c>
      <c r="J50" s="21">
        <v>2015</v>
      </c>
      <c r="K50" s="13">
        <v>53</v>
      </c>
      <c r="L50" s="14">
        <v>0</v>
      </c>
      <c r="M50" s="21">
        <v>2015</v>
      </c>
      <c r="N50" s="13">
        <v>852</v>
      </c>
      <c r="O50" s="13">
        <v>1038</v>
      </c>
      <c r="P50" s="21">
        <v>2015</v>
      </c>
      <c r="Q50" s="13">
        <v>1540</v>
      </c>
      <c r="R50" s="14">
        <v>1485</v>
      </c>
      <c r="S50" s="21">
        <v>2015</v>
      </c>
      <c r="T50" s="13">
        <v>29</v>
      </c>
      <c r="U50" s="13">
        <v>30</v>
      </c>
      <c r="V50" s="21">
        <v>2015</v>
      </c>
      <c r="W50" s="13">
        <v>95</v>
      </c>
      <c r="X50" s="14">
        <v>61</v>
      </c>
      <c r="Y50" s="21">
        <v>2015</v>
      </c>
      <c r="Z50" s="13">
        <v>23</v>
      </c>
      <c r="AA50" s="13">
        <v>38</v>
      </c>
      <c r="AB50" s="21">
        <v>2015</v>
      </c>
      <c r="AC50" s="13">
        <v>0</v>
      </c>
      <c r="AD50" s="14">
        <v>5</v>
      </c>
      <c r="AE50" s="21">
        <v>2015</v>
      </c>
      <c r="AF50" s="13">
        <v>53</v>
      </c>
      <c r="AG50" s="13">
        <v>13</v>
      </c>
      <c r="AH50" s="21">
        <v>2015</v>
      </c>
      <c r="AI50" s="13">
        <v>156</v>
      </c>
      <c r="AJ50" s="14">
        <v>92</v>
      </c>
      <c r="AK50" s="21">
        <v>2015</v>
      </c>
      <c r="AL50" s="13">
        <v>162</v>
      </c>
      <c r="AM50" s="13">
        <v>13</v>
      </c>
      <c r="AN50" s="21">
        <v>2015</v>
      </c>
      <c r="AO50" s="13">
        <v>105</v>
      </c>
      <c r="AP50" s="14">
        <v>5</v>
      </c>
      <c r="AQ50" s="21">
        <v>2015</v>
      </c>
      <c r="AR50" s="13">
        <v>12</v>
      </c>
      <c r="AS50" s="13">
        <v>7</v>
      </c>
      <c r="AT50" s="21">
        <v>2015</v>
      </c>
      <c r="AU50" s="13">
        <v>5</v>
      </c>
      <c r="AV50" s="14">
        <v>0</v>
      </c>
      <c r="AW50" s="21">
        <v>2015</v>
      </c>
      <c r="AX50" s="13">
        <v>626</v>
      </c>
      <c r="AY50" s="13">
        <v>122</v>
      </c>
      <c r="AZ50" s="21">
        <v>2015</v>
      </c>
      <c r="BA50" s="13">
        <v>109</v>
      </c>
      <c r="BB50" s="14">
        <v>49</v>
      </c>
      <c r="BC50" s="21">
        <v>2015</v>
      </c>
      <c r="BD50" s="13">
        <v>189</v>
      </c>
      <c r="BE50" s="13">
        <v>91</v>
      </c>
      <c r="BF50" s="21">
        <v>2015</v>
      </c>
      <c r="BG50" s="13">
        <v>33</v>
      </c>
      <c r="BH50" s="14">
        <v>6</v>
      </c>
      <c r="BI50" s="21">
        <v>2015</v>
      </c>
      <c r="BJ50" s="13">
        <v>15</v>
      </c>
      <c r="BK50" s="13">
        <v>27</v>
      </c>
      <c r="BL50" s="21">
        <v>2015</v>
      </c>
      <c r="BM50" s="13">
        <v>217</v>
      </c>
      <c r="BN50" s="14">
        <v>66</v>
      </c>
      <c r="BO50" s="21">
        <v>2015</v>
      </c>
      <c r="BP50" s="13">
        <v>49</v>
      </c>
      <c r="BQ50" s="13">
        <v>35</v>
      </c>
      <c r="BR50" s="21">
        <v>2015</v>
      </c>
      <c r="BS50" s="13">
        <v>225</v>
      </c>
      <c r="BT50" s="14">
        <v>198</v>
      </c>
      <c r="BU50" s="21">
        <v>2015</v>
      </c>
      <c r="BV50" s="13">
        <v>1010</v>
      </c>
      <c r="BW50" s="13">
        <v>1137</v>
      </c>
      <c r="BX50" s="13">
        <f t="shared" si="5"/>
        <v>2147</v>
      </c>
      <c r="BY50" s="21">
        <v>2015</v>
      </c>
      <c r="BZ50" s="13">
        <v>1911</v>
      </c>
      <c r="CA50" s="13">
        <v>1781</v>
      </c>
      <c r="CB50" s="13">
        <f t="shared" si="7"/>
        <v>3692</v>
      </c>
      <c r="CC50" s="21">
        <v>2015</v>
      </c>
      <c r="CD50" s="13">
        <v>101</v>
      </c>
      <c r="CE50" s="13">
        <v>71</v>
      </c>
      <c r="CF50" s="13">
        <f t="shared" si="8"/>
        <v>172</v>
      </c>
      <c r="CG50" s="21">
        <v>2015</v>
      </c>
      <c r="CH50" s="13">
        <v>373</v>
      </c>
      <c r="CI50" s="13">
        <v>259</v>
      </c>
      <c r="CJ50" s="13">
        <f t="shared" si="9"/>
        <v>632</v>
      </c>
      <c r="CK50" s="21">
        <v>2015</v>
      </c>
      <c r="CL50" s="13">
        <f t="shared" si="13"/>
        <v>2126</v>
      </c>
      <c r="CM50" s="13">
        <f t="shared" si="14"/>
        <v>1499</v>
      </c>
      <c r="CN50" s="13">
        <f t="shared" si="10"/>
        <v>3625</v>
      </c>
      <c r="CO50" s="21">
        <v>2015</v>
      </c>
      <c r="CP50" s="13">
        <f t="shared" si="15"/>
        <v>2748</v>
      </c>
      <c r="CQ50" s="13">
        <f t="shared" si="16"/>
        <v>2171</v>
      </c>
      <c r="CR50" s="13">
        <f t="shared" si="12"/>
        <v>4919</v>
      </c>
    </row>
    <row r="51" spans="1:96" x14ac:dyDescent="0.25">
      <c r="A51" s="21">
        <v>2016</v>
      </c>
      <c r="B51" s="13">
        <v>139</v>
      </c>
      <c r="C51" s="13">
        <v>3</v>
      </c>
      <c r="D51" s="21">
        <f>A51</f>
        <v>2016</v>
      </c>
      <c r="E51" s="13">
        <v>96</v>
      </c>
      <c r="F51" s="14">
        <v>20</v>
      </c>
      <c r="G51" s="21">
        <f>D51</f>
        <v>2016</v>
      </c>
      <c r="H51" s="13">
        <v>0</v>
      </c>
      <c r="I51" s="13">
        <v>19</v>
      </c>
      <c r="J51" s="21">
        <f>G51</f>
        <v>2016</v>
      </c>
      <c r="K51" s="13">
        <v>86</v>
      </c>
      <c r="L51" s="14">
        <v>0</v>
      </c>
      <c r="M51" s="21">
        <f>J51</f>
        <v>2016</v>
      </c>
      <c r="N51" s="13">
        <v>920</v>
      </c>
      <c r="O51" s="13">
        <v>1239</v>
      </c>
      <c r="P51" s="21">
        <f>M51</f>
        <v>2016</v>
      </c>
      <c r="Q51" s="13">
        <v>931</v>
      </c>
      <c r="R51" s="14">
        <v>1403</v>
      </c>
      <c r="S51" s="21">
        <f>P51</f>
        <v>2016</v>
      </c>
      <c r="T51" s="13">
        <v>53</v>
      </c>
      <c r="U51" s="13">
        <v>224</v>
      </c>
      <c r="V51" s="21">
        <f>S51</f>
        <v>2016</v>
      </c>
      <c r="W51" s="13">
        <v>125</v>
      </c>
      <c r="X51" s="14">
        <v>140</v>
      </c>
      <c r="Y51" s="21">
        <f>V51</f>
        <v>2016</v>
      </c>
      <c r="Z51" s="13">
        <v>4</v>
      </c>
      <c r="AA51" s="13">
        <v>12</v>
      </c>
      <c r="AB51" s="21">
        <f>Y51</f>
        <v>2016</v>
      </c>
      <c r="AC51" s="13">
        <v>4</v>
      </c>
      <c r="AD51" s="14">
        <v>1</v>
      </c>
      <c r="AE51" s="21">
        <f>AB51</f>
        <v>2016</v>
      </c>
      <c r="AF51" s="13">
        <v>728</v>
      </c>
      <c r="AG51" s="13">
        <v>40</v>
      </c>
      <c r="AH51" s="21">
        <f>AE51</f>
        <v>2016</v>
      </c>
      <c r="AI51" s="13">
        <v>213</v>
      </c>
      <c r="AJ51" s="14">
        <v>155</v>
      </c>
      <c r="AK51" s="21">
        <f>AH51</f>
        <v>2016</v>
      </c>
      <c r="AL51" s="13">
        <v>114</v>
      </c>
      <c r="AM51" s="13">
        <v>17</v>
      </c>
      <c r="AN51" s="21">
        <f>AK51</f>
        <v>2016</v>
      </c>
      <c r="AO51" s="13">
        <v>164</v>
      </c>
      <c r="AP51" s="14">
        <v>82</v>
      </c>
      <c r="AQ51" s="21">
        <f>AN51</f>
        <v>2016</v>
      </c>
      <c r="AR51" s="13">
        <v>15</v>
      </c>
      <c r="AS51" s="13">
        <v>146</v>
      </c>
      <c r="AT51" s="21">
        <f>AQ51</f>
        <v>2016</v>
      </c>
      <c r="AU51" s="13">
        <v>10</v>
      </c>
      <c r="AV51" s="14">
        <v>0</v>
      </c>
      <c r="AW51" s="21">
        <f>AT51</f>
        <v>2016</v>
      </c>
      <c r="AX51" s="13">
        <v>594</v>
      </c>
      <c r="AY51" s="13">
        <v>131</v>
      </c>
      <c r="AZ51" s="21">
        <f>AW51</f>
        <v>2016</v>
      </c>
      <c r="BA51" s="13">
        <v>397</v>
      </c>
      <c r="BB51" s="14">
        <v>147</v>
      </c>
      <c r="BC51" s="21">
        <f>AZ51</f>
        <v>2016</v>
      </c>
      <c r="BD51" s="13">
        <v>142</v>
      </c>
      <c r="BE51" s="13">
        <v>176</v>
      </c>
      <c r="BF51" s="21">
        <f>BC51</f>
        <v>2016</v>
      </c>
      <c r="BG51" s="13">
        <v>7</v>
      </c>
      <c r="BH51" s="14">
        <v>16</v>
      </c>
      <c r="BI51" s="21">
        <f>BF51</f>
        <v>2016</v>
      </c>
      <c r="BJ51" s="13">
        <v>27</v>
      </c>
      <c r="BK51" s="13">
        <v>0</v>
      </c>
      <c r="BL51" s="21">
        <f>BI51</f>
        <v>2016</v>
      </c>
      <c r="BM51" s="13">
        <v>17</v>
      </c>
      <c r="BN51" s="14">
        <v>27</v>
      </c>
      <c r="BO51" s="21">
        <f>BL51</f>
        <v>2016</v>
      </c>
      <c r="BP51" s="13">
        <v>144</v>
      </c>
      <c r="BQ51" s="13">
        <v>128</v>
      </c>
      <c r="BR51" s="21">
        <f>BO51</f>
        <v>2016</v>
      </c>
      <c r="BS51" s="13">
        <v>141</v>
      </c>
      <c r="BT51" s="14">
        <v>333</v>
      </c>
      <c r="BU51" s="21">
        <f>BR51</f>
        <v>2016</v>
      </c>
      <c r="BV51" s="13">
        <v>1802</v>
      </c>
      <c r="BW51" s="13">
        <v>1428</v>
      </c>
      <c r="BX51" s="13">
        <f t="shared" si="5"/>
        <v>3230</v>
      </c>
      <c r="BY51" s="21">
        <f>BU51</f>
        <v>2016</v>
      </c>
      <c r="BZ51" s="13">
        <v>1250</v>
      </c>
      <c r="CA51" s="13">
        <v>1578</v>
      </c>
      <c r="CB51" s="13">
        <f t="shared" si="7"/>
        <v>2828</v>
      </c>
      <c r="CC51" s="21">
        <f>BY51</f>
        <v>2016</v>
      </c>
      <c r="CD51" s="13">
        <v>197</v>
      </c>
      <c r="CE51" s="13">
        <v>371</v>
      </c>
      <c r="CF51" s="13">
        <f t="shared" si="8"/>
        <v>568</v>
      </c>
      <c r="CG51" s="21">
        <f>CC51</f>
        <v>2016</v>
      </c>
      <c r="CH51" s="13">
        <v>352</v>
      </c>
      <c r="CI51" s="13">
        <v>473</v>
      </c>
      <c r="CJ51" s="13">
        <f t="shared" si="9"/>
        <v>825</v>
      </c>
      <c r="CK51" s="21">
        <f>CG51</f>
        <v>2016</v>
      </c>
      <c r="CL51" s="13">
        <f t="shared" si="13"/>
        <v>2880</v>
      </c>
      <c r="CM51" s="13">
        <f t="shared" si="14"/>
        <v>2135</v>
      </c>
      <c r="CN51" s="13">
        <f t="shared" si="10"/>
        <v>5015</v>
      </c>
      <c r="CO51" s="21">
        <f>CK51</f>
        <v>2016</v>
      </c>
      <c r="CP51" s="13">
        <f t="shared" si="15"/>
        <v>2191</v>
      </c>
      <c r="CQ51" s="13">
        <f t="shared" si="16"/>
        <v>2324</v>
      </c>
      <c r="CR51" s="13">
        <f t="shared" si="12"/>
        <v>4515</v>
      </c>
    </row>
    <row r="52" spans="1:96" x14ac:dyDescent="0.25">
      <c r="A52" s="21">
        <v>2017</v>
      </c>
      <c r="B52" s="13">
        <v>18</v>
      </c>
      <c r="C52" s="13">
        <v>0</v>
      </c>
      <c r="D52" s="21">
        <f>A52</f>
        <v>2017</v>
      </c>
      <c r="E52" s="13">
        <v>71</v>
      </c>
      <c r="F52" s="14">
        <v>214</v>
      </c>
      <c r="G52" s="21">
        <f>D52</f>
        <v>2017</v>
      </c>
      <c r="H52" s="13">
        <v>10</v>
      </c>
      <c r="I52" s="13">
        <v>106</v>
      </c>
      <c r="J52" s="21">
        <f>G52</f>
        <v>2017</v>
      </c>
      <c r="K52" s="13">
        <v>56</v>
      </c>
      <c r="L52" s="14">
        <v>355</v>
      </c>
      <c r="M52" s="21">
        <f>J52</f>
        <v>2017</v>
      </c>
      <c r="N52" s="13">
        <v>227</v>
      </c>
      <c r="O52" s="13">
        <v>267</v>
      </c>
      <c r="P52" s="21">
        <f>M52</f>
        <v>2017</v>
      </c>
      <c r="Q52" s="13">
        <v>1198</v>
      </c>
      <c r="R52" s="14">
        <v>190</v>
      </c>
      <c r="S52" s="21">
        <f>P52</f>
        <v>2017</v>
      </c>
      <c r="T52" s="13">
        <v>72</v>
      </c>
      <c r="U52" s="13">
        <v>59</v>
      </c>
      <c r="V52" s="21">
        <f>S52</f>
        <v>2017</v>
      </c>
      <c r="W52" s="13">
        <v>200</v>
      </c>
      <c r="X52" s="14">
        <v>181</v>
      </c>
      <c r="Y52" s="21">
        <f>V52</f>
        <v>2017</v>
      </c>
      <c r="Z52" s="13">
        <v>20</v>
      </c>
      <c r="AA52" s="13">
        <v>17</v>
      </c>
      <c r="AB52" s="21">
        <f>Y52</f>
        <v>2017</v>
      </c>
      <c r="AC52" s="13">
        <v>31</v>
      </c>
      <c r="AD52" s="14">
        <v>0</v>
      </c>
      <c r="AE52" s="21">
        <f>AB52</f>
        <v>2017</v>
      </c>
      <c r="AF52" s="13">
        <v>164</v>
      </c>
      <c r="AG52" s="13">
        <v>24</v>
      </c>
      <c r="AH52" s="21">
        <f>AE52</f>
        <v>2017</v>
      </c>
      <c r="AI52" s="13">
        <v>26</v>
      </c>
      <c r="AJ52" s="14">
        <v>0</v>
      </c>
      <c r="AK52" s="21">
        <f>AH52</f>
        <v>2017</v>
      </c>
      <c r="AL52" s="13">
        <v>184</v>
      </c>
      <c r="AM52" s="13">
        <v>11</v>
      </c>
      <c r="AN52" s="21">
        <f>AK52</f>
        <v>2017</v>
      </c>
      <c r="AO52" s="13">
        <v>167</v>
      </c>
      <c r="AP52" s="14">
        <v>33</v>
      </c>
      <c r="AQ52" s="21">
        <f>AN52</f>
        <v>2017</v>
      </c>
      <c r="AR52" s="13">
        <v>18</v>
      </c>
      <c r="AS52" s="13">
        <v>0</v>
      </c>
      <c r="AT52" s="21">
        <f>AQ52</f>
        <v>2017</v>
      </c>
      <c r="AU52" s="13">
        <v>29</v>
      </c>
      <c r="AV52" s="14">
        <v>128</v>
      </c>
      <c r="AW52" s="21">
        <f>AT52</f>
        <v>2017</v>
      </c>
      <c r="AX52" s="13">
        <v>382</v>
      </c>
      <c r="AY52" s="13">
        <v>135</v>
      </c>
      <c r="AZ52" s="21">
        <f>AW52</f>
        <v>2017</v>
      </c>
      <c r="BA52" s="13">
        <v>210</v>
      </c>
      <c r="BB52" s="14">
        <v>110</v>
      </c>
      <c r="BC52" s="21">
        <f>AZ52</f>
        <v>2017</v>
      </c>
      <c r="BD52" s="13">
        <v>362</v>
      </c>
      <c r="BE52" s="13">
        <v>39</v>
      </c>
      <c r="BF52" s="21">
        <f>BC52</f>
        <v>2017</v>
      </c>
      <c r="BG52" s="13">
        <v>3</v>
      </c>
      <c r="BH52" s="14">
        <v>2</v>
      </c>
      <c r="BI52" s="21">
        <f>BF52</f>
        <v>2017</v>
      </c>
      <c r="BJ52" s="13">
        <v>20</v>
      </c>
      <c r="BK52" s="13">
        <v>3</v>
      </c>
      <c r="BL52" s="21">
        <f>BI52</f>
        <v>2017</v>
      </c>
      <c r="BM52" s="13">
        <v>7</v>
      </c>
      <c r="BN52" s="14">
        <v>2</v>
      </c>
      <c r="BO52" s="21">
        <f>BL52</f>
        <v>2017</v>
      </c>
      <c r="BP52" s="13">
        <v>649</v>
      </c>
      <c r="BQ52" s="13">
        <v>5</v>
      </c>
      <c r="BR52" s="21">
        <f>BO52</f>
        <v>2017</v>
      </c>
      <c r="BS52" s="13">
        <v>639</v>
      </c>
      <c r="BT52" s="14">
        <v>733</v>
      </c>
      <c r="BU52" s="21">
        <f>BR52</f>
        <v>2017</v>
      </c>
      <c r="BV52" s="13">
        <v>427</v>
      </c>
      <c r="BW52" s="13">
        <v>291</v>
      </c>
      <c r="BX52" s="13">
        <f t="shared" si="5"/>
        <v>718</v>
      </c>
      <c r="BY52" s="21">
        <f>BU52</f>
        <v>2017</v>
      </c>
      <c r="BZ52" s="13">
        <v>1324</v>
      </c>
      <c r="CA52" s="13">
        <v>532</v>
      </c>
      <c r="CB52" s="13">
        <f t="shared" si="7"/>
        <v>1856</v>
      </c>
      <c r="CC52" s="21">
        <f>BY52</f>
        <v>2017</v>
      </c>
      <c r="CD52" s="13">
        <v>731</v>
      </c>
      <c r="CE52" s="13">
        <v>170</v>
      </c>
      <c r="CF52" s="13">
        <f t="shared" si="8"/>
        <v>901</v>
      </c>
      <c r="CG52" s="21">
        <f>CC52</f>
        <v>2017</v>
      </c>
      <c r="CH52" s="13">
        <v>895</v>
      </c>
      <c r="CI52" s="13">
        <v>1269</v>
      </c>
      <c r="CJ52" s="13">
        <f t="shared" si="9"/>
        <v>2164</v>
      </c>
      <c r="CK52" s="21">
        <f>CG52</f>
        <v>2017</v>
      </c>
      <c r="CL52" s="13">
        <f t="shared" si="13"/>
        <v>2126</v>
      </c>
      <c r="CM52" s="13">
        <f t="shared" si="14"/>
        <v>666</v>
      </c>
      <c r="CN52" s="13">
        <f t="shared" si="10"/>
        <v>2792</v>
      </c>
      <c r="CO52" s="21">
        <f>CK52</f>
        <v>2017</v>
      </c>
      <c r="CP52" s="13">
        <f t="shared" si="15"/>
        <v>2637</v>
      </c>
      <c r="CQ52" s="13">
        <f t="shared" si="16"/>
        <v>1948</v>
      </c>
      <c r="CR52" s="13">
        <f t="shared" si="12"/>
        <v>4585</v>
      </c>
    </row>
    <row r="53" spans="1:96" x14ac:dyDescent="0.25">
      <c r="A53" s="21">
        <f>A52+1</f>
        <v>2018</v>
      </c>
      <c r="B53" s="13">
        <v>14</v>
      </c>
      <c r="C53" s="13">
        <v>189</v>
      </c>
      <c r="D53" s="21">
        <f>D52+1</f>
        <v>2018</v>
      </c>
      <c r="E53" s="13">
        <v>74</v>
      </c>
      <c r="F53" s="14">
        <v>225</v>
      </c>
      <c r="G53" s="21">
        <f>G52+1</f>
        <v>2018</v>
      </c>
      <c r="H53" s="13">
        <v>73</v>
      </c>
      <c r="I53" s="13">
        <v>0</v>
      </c>
      <c r="J53" s="21">
        <f>J52+1</f>
        <v>2018</v>
      </c>
      <c r="K53" s="13">
        <v>151</v>
      </c>
      <c r="L53" s="14">
        <v>287</v>
      </c>
      <c r="M53" s="21">
        <f>M52+1</f>
        <v>2018</v>
      </c>
      <c r="N53" s="13">
        <v>779</v>
      </c>
      <c r="O53" s="13">
        <v>1500</v>
      </c>
      <c r="P53" s="21">
        <f>P52+1</f>
        <v>2018</v>
      </c>
      <c r="Q53" s="13">
        <v>1407</v>
      </c>
      <c r="R53" s="14">
        <v>1033</v>
      </c>
      <c r="S53" s="21">
        <f>S52+1</f>
        <v>2018</v>
      </c>
      <c r="T53" s="13">
        <v>9</v>
      </c>
      <c r="U53" s="13">
        <v>39</v>
      </c>
      <c r="V53" s="21">
        <f>V52+1</f>
        <v>2018</v>
      </c>
      <c r="W53" s="13">
        <v>35</v>
      </c>
      <c r="X53" s="14">
        <v>68</v>
      </c>
      <c r="Y53" s="21">
        <f>Y52+1</f>
        <v>2018</v>
      </c>
      <c r="Z53" s="13">
        <v>11</v>
      </c>
      <c r="AA53" s="13">
        <v>2</v>
      </c>
      <c r="AB53" s="21">
        <f>AB52+1</f>
        <v>2018</v>
      </c>
      <c r="AC53" s="13">
        <v>4</v>
      </c>
      <c r="AD53" s="14">
        <v>6</v>
      </c>
      <c r="AE53" s="21">
        <f>AE52+1</f>
        <v>2018</v>
      </c>
      <c r="AF53" s="13">
        <v>53</v>
      </c>
      <c r="AG53" s="13">
        <v>148</v>
      </c>
      <c r="AH53" s="21">
        <f>AH52+1</f>
        <v>2018</v>
      </c>
      <c r="AI53" s="13">
        <v>153</v>
      </c>
      <c r="AJ53" s="14">
        <v>403</v>
      </c>
      <c r="AK53" s="21">
        <f>AK52+1</f>
        <v>2018</v>
      </c>
      <c r="AL53" s="13">
        <v>43</v>
      </c>
      <c r="AM53" s="13">
        <v>35</v>
      </c>
      <c r="AN53" s="21">
        <f>AN52+1</f>
        <v>2018</v>
      </c>
      <c r="AO53" s="13">
        <v>409</v>
      </c>
      <c r="AP53" s="14">
        <v>20</v>
      </c>
      <c r="AQ53" s="21">
        <f>AQ52+1</f>
        <v>2018</v>
      </c>
      <c r="AR53" s="13">
        <v>6</v>
      </c>
      <c r="AS53" s="13">
        <v>8</v>
      </c>
      <c r="AT53" s="21">
        <f>AT52+1</f>
        <v>2018</v>
      </c>
      <c r="AU53" s="13">
        <v>18</v>
      </c>
      <c r="AV53" s="14">
        <v>13</v>
      </c>
      <c r="AW53" s="21">
        <f>AW52+1</f>
        <v>2018</v>
      </c>
      <c r="AX53" s="13">
        <v>456</v>
      </c>
      <c r="AY53" s="13">
        <v>164</v>
      </c>
      <c r="AZ53" s="21">
        <f>AZ52+1</f>
        <v>2018</v>
      </c>
      <c r="BA53" s="13">
        <v>145</v>
      </c>
      <c r="BB53" s="14">
        <v>378</v>
      </c>
      <c r="BC53" s="21">
        <f>BC52+1</f>
        <v>2018</v>
      </c>
      <c r="BD53" s="13">
        <v>112</v>
      </c>
      <c r="BE53" s="13">
        <v>82</v>
      </c>
      <c r="BF53" s="21">
        <f>BF52+1</f>
        <v>2018</v>
      </c>
      <c r="BG53" s="13">
        <v>1</v>
      </c>
      <c r="BH53" s="14">
        <v>34</v>
      </c>
      <c r="BI53" s="21">
        <f>BI52+1</f>
        <v>2018</v>
      </c>
      <c r="BJ53" s="13">
        <v>0</v>
      </c>
      <c r="BK53" s="13">
        <v>98</v>
      </c>
      <c r="BL53" s="21">
        <f>BL52+1</f>
        <v>2018</v>
      </c>
      <c r="BM53" s="13">
        <v>7</v>
      </c>
      <c r="BN53" s="14">
        <v>81</v>
      </c>
      <c r="BO53" s="21">
        <f>BO52+1</f>
        <v>2018</v>
      </c>
      <c r="BP53" s="13">
        <v>231</v>
      </c>
      <c r="BQ53" s="13">
        <v>29</v>
      </c>
      <c r="BR53" s="21">
        <f>BR52+1</f>
        <v>2018</v>
      </c>
      <c r="BS53" s="13">
        <v>84</v>
      </c>
      <c r="BT53" s="14">
        <v>196</v>
      </c>
      <c r="BU53" s="21">
        <f>BU52+1</f>
        <v>2018</v>
      </c>
      <c r="BV53" s="13">
        <v>852</v>
      </c>
      <c r="BW53" s="13">
        <v>1845</v>
      </c>
      <c r="BX53" s="13">
        <f t="shared" si="5"/>
        <v>2697</v>
      </c>
      <c r="BY53" s="21">
        <f>BY52+1</f>
        <v>2018</v>
      </c>
      <c r="BZ53" s="13">
        <v>1652</v>
      </c>
      <c r="CA53" s="13">
        <v>1674</v>
      </c>
      <c r="CB53" s="13">
        <f t="shared" si="7"/>
        <v>3326</v>
      </c>
      <c r="CC53" s="21">
        <f>CC52+1</f>
        <v>2018</v>
      </c>
      <c r="CD53" s="13">
        <v>313</v>
      </c>
      <c r="CE53" s="13">
        <v>68</v>
      </c>
      <c r="CF53" s="13">
        <f t="shared" si="8"/>
        <v>381</v>
      </c>
      <c r="CG53" s="21">
        <f>CG52+1</f>
        <v>2018</v>
      </c>
      <c r="CH53" s="13">
        <v>270</v>
      </c>
      <c r="CI53" s="13">
        <v>551</v>
      </c>
      <c r="CJ53" s="13">
        <f t="shared" si="9"/>
        <v>821</v>
      </c>
      <c r="CK53" s="21">
        <f>CK52+1</f>
        <v>2018</v>
      </c>
      <c r="CL53" s="13">
        <f t="shared" si="13"/>
        <v>1787</v>
      </c>
      <c r="CM53" s="13">
        <f t="shared" si="14"/>
        <v>2294</v>
      </c>
      <c r="CN53" s="13">
        <f t="shared" si="10"/>
        <v>4081</v>
      </c>
      <c r="CO53" s="21">
        <f>CO52+1</f>
        <v>2018</v>
      </c>
      <c r="CP53" s="13">
        <f t="shared" si="15"/>
        <v>2488</v>
      </c>
      <c r="CQ53" s="13">
        <f t="shared" si="16"/>
        <v>2744</v>
      </c>
      <c r="CR53" s="13">
        <f t="shared" si="12"/>
        <v>5232</v>
      </c>
    </row>
    <row r="54" spans="1:96" x14ac:dyDescent="0.25">
      <c r="A54" s="21">
        <f>A53+1</f>
        <v>2019</v>
      </c>
      <c r="B54" s="13">
        <v>48</v>
      </c>
      <c r="C54" s="13">
        <v>255</v>
      </c>
      <c r="D54" s="21">
        <f>D53+1</f>
        <v>2019</v>
      </c>
      <c r="E54" s="13">
        <v>169</v>
      </c>
      <c r="F54" s="14">
        <v>1697</v>
      </c>
      <c r="G54" s="21">
        <f>G53+1</f>
        <v>2019</v>
      </c>
      <c r="H54" s="13">
        <v>8</v>
      </c>
      <c r="I54" s="13">
        <v>12</v>
      </c>
      <c r="J54" s="21">
        <f>J53+1</f>
        <v>2019</v>
      </c>
      <c r="K54" s="13">
        <v>0</v>
      </c>
      <c r="L54" s="14">
        <v>365</v>
      </c>
      <c r="M54" s="21">
        <f>M53+1</f>
        <v>2019</v>
      </c>
      <c r="N54" s="13">
        <v>461</v>
      </c>
      <c r="O54" s="13">
        <v>1018</v>
      </c>
      <c r="P54" s="21">
        <f>P53+1</f>
        <v>2019</v>
      </c>
      <c r="Q54" s="13">
        <v>807</v>
      </c>
      <c r="R54" s="14">
        <v>980</v>
      </c>
      <c r="S54" s="21">
        <f>S53+1</f>
        <v>2019</v>
      </c>
      <c r="T54" s="13">
        <v>49</v>
      </c>
      <c r="U54" s="13">
        <v>59</v>
      </c>
      <c r="V54" s="21">
        <f>V53+1</f>
        <v>2019</v>
      </c>
      <c r="W54" s="13">
        <v>105</v>
      </c>
      <c r="X54" s="14">
        <v>128</v>
      </c>
      <c r="Y54" s="21">
        <f>Y53+1</f>
        <v>2019</v>
      </c>
      <c r="Z54" s="13">
        <v>10</v>
      </c>
      <c r="AA54" s="13">
        <v>29</v>
      </c>
      <c r="AB54" s="21">
        <f>AB53+1</f>
        <v>2019</v>
      </c>
      <c r="AC54" s="13">
        <v>0</v>
      </c>
      <c r="AD54" s="14">
        <v>7</v>
      </c>
      <c r="AE54" s="21">
        <f>AE53+1</f>
        <v>2019</v>
      </c>
      <c r="AF54" s="13">
        <v>289</v>
      </c>
      <c r="AG54" s="13">
        <v>178</v>
      </c>
      <c r="AH54" s="21">
        <f>AH53+1</f>
        <v>2019</v>
      </c>
      <c r="AI54" s="13">
        <v>142</v>
      </c>
      <c r="AJ54" s="14">
        <v>93</v>
      </c>
      <c r="AK54" s="21">
        <f>AK53+1</f>
        <v>2019</v>
      </c>
      <c r="AL54" s="13">
        <v>69</v>
      </c>
      <c r="AM54" s="13">
        <v>33</v>
      </c>
      <c r="AN54" s="21">
        <f>AN53+1</f>
        <v>2019</v>
      </c>
      <c r="AO54" s="13">
        <v>57</v>
      </c>
      <c r="AP54" s="14">
        <v>392</v>
      </c>
      <c r="AQ54" s="21">
        <f>AQ53+1</f>
        <v>2019</v>
      </c>
      <c r="AR54" s="13">
        <v>0</v>
      </c>
      <c r="AS54" s="13">
        <v>5</v>
      </c>
      <c r="AT54" s="21">
        <f>AT53+1</f>
        <v>2019</v>
      </c>
      <c r="AU54" s="13">
        <v>8</v>
      </c>
      <c r="AV54" s="14">
        <v>0</v>
      </c>
      <c r="AW54" s="21">
        <f>AW53+1</f>
        <v>2019</v>
      </c>
      <c r="AX54" s="13">
        <v>211</v>
      </c>
      <c r="AY54" s="13">
        <v>336</v>
      </c>
      <c r="AZ54" s="21">
        <f>AZ53+1</f>
        <v>2019</v>
      </c>
      <c r="BA54" s="13">
        <v>55</v>
      </c>
      <c r="BB54" s="14">
        <v>308</v>
      </c>
      <c r="BC54" s="21">
        <f>BC53+1</f>
        <v>2019</v>
      </c>
      <c r="BD54" s="13">
        <v>55</v>
      </c>
      <c r="BE54" s="13">
        <v>26</v>
      </c>
      <c r="BF54" s="21">
        <f>BF53+1</f>
        <v>2019</v>
      </c>
      <c r="BG54" s="13">
        <v>8</v>
      </c>
      <c r="BH54" s="14">
        <v>78</v>
      </c>
      <c r="BI54" s="21">
        <f>BI53+1</f>
        <v>2019</v>
      </c>
      <c r="BJ54" s="13">
        <v>0</v>
      </c>
      <c r="BK54" s="13">
        <v>71</v>
      </c>
      <c r="BL54" s="21">
        <f>BL53+1</f>
        <v>2019</v>
      </c>
      <c r="BM54" s="13">
        <v>5</v>
      </c>
      <c r="BN54" s="14">
        <v>108</v>
      </c>
      <c r="BO54" s="21">
        <f>BO53+1</f>
        <v>2019</v>
      </c>
      <c r="BP54" s="13">
        <v>46</v>
      </c>
      <c r="BQ54" s="13">
        <v>108</v>
      </c>
      <c r="BR54" s="21">
        <f>BR53+1</f>
        <v>2019</v>
      </c>
      <c r="BS54" s="13">
        <v>126</v>
      </c>
      <c r="BT54" s="14">
        <v>134</v>
      </c>
      <c r="BU54" s="21">
        <f>BU53+1</f>
        <v>2019</v>
      </c>
      <c r="BV54" s="13">
        <v>798</v>
      </c>
      <c r="BW54" s="13">
        <v>1456</v>
      </c>
      <c r="BX54" s="13">
        <f t="shared" si="5"/>
        <v>2254</v>
      </c>
      <c r="BY54" s="21">
        <f>BY53+1</f>
        <v>2019</v>
      </c>
      <c r="BZ54" s="13">
        <v>1126</v>
      </c>
      <c r="CA54" s="13">
        <v>2770</v>
      </c>
      <c r="CB54" s="13">
        <f t="shared" si="7"/>
        <v>3896</v>
      </c>
      <c r="CC54" s="21">
        <f>CC53+1</f>
        <v>2019</v>
      </c>
      <c r="CD54" s="13">
        <v>103</v>
      </c>
      <c r="CE54" s="13">
        <v>179</v>
      </c>
      <c r="CF54" s="13">
        <f t="shared" si="8"/>
        <v>282</v>
      </c>
      <c r="CG54" s="21">
        <f>CG53+1</f>
        <v>2019</v>
      </c>
      <c r="CH54" s="13">
        <v>231</v>
      </c>
      <c r="CI54" s="13">
        <v>627</v>
      </c>
      <c r="CJ54" s="13">
        <f t="shared" si="9"/>
        <v>858</v>
      </c>
      <c r="CK54" s="21">
        <f>CK53+1</f>
        <v>2019</v>
      </c>
      <c r="CL54" s="13">
        <f t="shared" si="13"/>
        <v>1246</v>
      </c>
      <c r="CM54" s="13">
        <f t="shared" si="14"/>
        <v>2130</v>
      </c>
      <c r="CN54" s="13">
        <f t="shared" si="10"/>
        <v>3376</v>
      </c>
      <c r="CO54" s="21">
        <f>CO53+1</f>
        <v>2019</v>
      </c>
      <c r="CP54" s="13">
        <f t="shared" si="15"/>
        <v>1482</v>
      </c>
      <c r="CQ54" s="13">
        <f t="shared" si="16"/>
        <v>4290</v>
      </c>
      <c r="CR54" s="13">
        <f t="shared" si="12"/>
        <v>5772</v>
      </c>
    </row>
    <row r="55" spans="1:96" x14ac:dyDescent="0.25">
      <c r="A55" s="21">
        <f>A54+1</f>
        <v>2020</v>
      </c>
      <c r="B55" s="13">
        <v>243</v>
      </c>
      <c r="C55" s="13">
        <v>407</v>
      </c>
      <c r="D55" s="21">
        <f t="shared" ref="D55:D56" si="28">D54+1</f>
        <v>2020</v>
      </c>
      <c r="E55" s="13">
        <v>70</v>
      </c>
      <c r="F55" s="14">
        <v>82</v>
      </c>
      <c r="G55" s="21">
        <f t="shared" ref="G55:G56" si="29">G54+1</f>
        <v>2020</v>
      </c>
      <c r="H55" s="13">
        <v>17</v>
      </c>
      <c r="I55" s="13">
        <v>0</v>
      </c>
      <c r="J55" s="21">
        <f t="shared" ref="J55:J56" si="30">J54+1</f>
        <v>2020</v>
      </c>
      <c r="K55" s="13">
        <v>0</v>
      </c>
      <c r="L55" s="14">
        <v>125</v>
      </c>
      <c r="M55" s="21">
        <f t="shared" ref="M55:M56" si="31">M54+1</f>
        <v>2020</v>
      </c>
      <c r="N55" s="13">
        <v>675</v>
      </c>
      <c r="O55" s="13">
        <v>1579</v>
      </c>
      <c r="P55" s="21">
        <f t="shared" ref="P55:P56" si="32">P54+1</f>
        <v>2020</v>
      </c>
      <c r="Q55" s="13">
        <v>410</v>
      </c>
      <c r="R55" s="14">
        <v>768</v>
      </c>
      <c r="S55" s="21">
        <f t="shared" ref="S55:S56" si="33">S54+1</f>
        <v>2020</v>
      </c>
      <c r="T55" s="13">
        <v>52</v>
      </c>
      <c r="U55" s="13">
        <v>106</v>
      </c>
      <c r="V55" s="21">
        <f t="shared" ref="V55:V56" si="34">V54+1</f>
        <v>2020</v>
      </c>
      <c r="W55" s="13">
        <v>152</v>
      </c>
      <c r="X55" s="14">
        <v>204</v>
      </c>
      <c r="Y55" s="21">
        <f t="shared" ref="Y55:Y56" si="35">Y54+1</f>
        <v>2020</v>
      </c>
      <c r="Z55" s="13">
        <v>11</v>
      </c>
      <c r="AA55" s="13">
        <v>43</v>
      </c>
      <c r="AB55" s="21">
        <f t="shared" ref="AB55:AB56" si="36">AB54+1</f>
        <v>2020</v>
      </c>
      <c r="AC55" s="13">
        <v>8</v>
      </c>
      <c r="AD55" s="14">
        <v>13</v>
      </c>
      <c r="AE55" s="21">
        <f t="shared" ref="AE55:AE56" si="37">AE54+1</f>
        <v>2020</v>
      </c>
      <c r="AF55" s="13">
        <v>700</v>
      </c>
      <c r="AG55" s="13">
        <v>18</v>
      </c>
      <c r="AH55" s="21">
        <f t="shared" ref="AH55:AH56" si="38">AH54+1</f>
        <v>2020</v>
      </c>
      <c r="AI55" s="13">
        <v>783</v>
      </c>
      <c r="AJ55" s="14">
        <v>41</v>
      </c>
      <c r="AK55" s="21">
        <f t="shared" ref="AK55:AK56" si="39">AK54+1</f>
        <v>2020</v>
      </c>
      <c r="AL55" s="13">
        <v>389</v>
      </c>
      <c r="AM55" s="13">
        <v>12</v>
      </c>
      <c r="AN55" s="21">
        <f t="shared" ref="AN55:AN56" si="40">AN54+1</f>
        <v>2020</v>
      </c>
      <c r="AO55" s="13">
        <v>17</v>
      </c>
      <c r="AP55" s="14">
        <v>438</v>
      </c>
      <c r="AQ55" s="21">
        <f t="shared" ref="AQ55:AQ56" si="41">AQ54+1</f>
        <v>2020</v>
      </c>
      <c r="AR55" s="13">
        <v>2</v>
      </c>
      <c r="AS55" s="13">
        <v>0</v>
      </c>
      <c r="AT55" s="21">
        <f t="shared" ref="AT55:AT56" si="42">AT54+1</f>
        <v>2020</v>
      </c>
      <c r="AU55" s="13">
        <v>0</v>
      </c>
      <c r="AV55" s="14">
        <v>0</v>
      </c>
      <c r="AW55" s="21">
        <f t="shared" ref="AW55:AW56" si="43">AW54+1</f>
        <v>2020</v>
      </c>
      <c r="AX55" s="13">
        <v>261</v>
      </c>
      <c r="AY55" s="13">
        <v>280</v>
      </c>
      <c r="AZ55" s="21">
        <f t="shared" ref="AZ55:AZ56" si="44">AZ54+1</f>
        <v>2020</v>
      </c>
      <c r="BA55" s="13">
        <v>41</v>
      </c>
      <c r="BB55" s="14">
        <v>136</v>
      </c>
      <c r="BC55" s="21">
        <f t="shared" ref="BC55:BC56" si="45">BC54+1</f>
        <v>2020</v>
      </c>
      <c r="BD55" s="13">
        <v>256</v>
      </c>
      <c r="BE55" s="13">
        <v>22</v>
      </c>
      <c r="BF55" s="21">
        <f t="shared" ref="BF55:BF56" si="46">BF54+1</f>
        <v>2020</v>
      </c>
      <c r="BG55" s="13">
        <v>32</v>
      </c>
      <c r="BH55" s="14">
        <v>150</v>
      </c>
      <c r="BI55" s="21">
        <f t="shared" ref="BI55:BI56" si="47">BI54+1</f>
        <v>2020</v>
      </c>
      <c r="BJ55" s="13">
        <v>1</v>
      </c>
      <c r="BK55" s="13">
        <v>38</v>
      </c>
      <c r="BL55" s="21">
        <f t="shared" ref="BL55:BL56" si="48">BL54+1</f>
        <v>2020</v>
      </c>
      <c r="BM55" s="13">
        <v>0</v>
      </c>
      <c r="BN55" s="14">
        <v>221</v>
      </c>
      <c r="BO55" s="21">
        <f t="shared" ref="BO55:BO56" si="49">BO54+1</f>
        <v>2020</v>
      </c>
      <c r="BP55" s="13">
        <v>281</v>
      </c>
      <c r="BQ55" s="13">
        <v>74</v>
      </c>
      <c r="BR55" s="21">
        <f t="shared" ref="BR55:BR56" si="50">BR54+1</f>
        <v>2020</v>
      </c>
      <c r="BS55" s="13">
        <v>313</v>
      </c>
      <c r="BT55" s="14">
        <v>146</v>
      </c>
      <c r="BU55" s="21">
        <f t="shared" ref="BU55:BU56" si="51">BU54+1</f>
        <v>2020</v>
      </c>
      <c r="BV55" s="13">
        <v>1620</v>
      </c>
      <c r="BW55" s="13">
        <v>2004</v>
      </c>
      <c r="BX55" s="13">
        <f t="shared" si="5"/>
        <v>3624</v>
      </c>
      <c r="BY55" s="21">
        <f t="shared" ref="BY55:BY56" si="52">BY54+1</f>
        <v>2020</v>
      </c>
      <c r="BZ55" s="13">
        <v>1263</v>
      </c>
      <c r="CA55" s="13">
        <v>891</v>
      </c>
      <c r="CB55" s="13">
        <f t="shared" si="7"/>
        <v>2154</v>
      </c>
      <c r="CC55" s="21">
        <f t="shared" ref="CC55:CC56" si="53">CC54+1</f>
        <v>2020</v>
      </c>
      <c r="CD55" s="13">
        <v>350</v>
      </c>
      <c r="CE55" s="13">
        <v>180</v>
      </c>
      <c r="CF55" s="13">
        <f t="shared" si="8"/>
        <v>530</v>
      </c>
      <c r="CG55" s="21">
        <f t="shared" ref="CG55:CG56" si="54">CG54+1</f>
        <v>2020</v>
      </c>
      <c r="CH55" s="13">
        <v>465</v>
      </c>
      <c r="CI55" s="13">
        <v>475</v>
      </c>
      <c r="CJ55" s="13">
        <f t="shared" si="9"/>
        <v>940</v>
      </c>
      <c r="CK55" s="21">
        <f t="shared" ref="CK55:CK56" si="55">CK54+1</f>
        <v>2020</v>
      </c>
      <c r="CL55" s="13">
        <f t="shared" si="13"/>
        <v>2888</v>
      </c>
      <c r="CM55" s="13">
        <f t="shared" si="14"/>
        <v>2579</v>
      </c>
      <c r="CN55" s="13">
        <f t="shared" si="10"/>
        <v>5467</v>
      </c>
      <c r="CO55" s="21">
        <f t="shared" ref="CO55:CO56" si="56">CO54+1</f>
        <v>2020</v>
      </c>
      <c r="CP55" s="13">
        <f t="shared" si="15"/>
        <v>1826</v>
      </c>
      <c r="CQ55" s="13">
        <f t="shared" si="16"/>
        <v>2324</v>
      </c>
      <c r="CR55" s="13">
        <f t="shared" si="12"/>
        <v>4150</v>
      </c>
    </row>
    <row r="56" spans="1:96" s="24" customFormat="1" x14ac:dyDescent="0.25">
      <c r="A56" s="21">
        <f>A55+1</f>
        <v>2021</v>
      </c>
      <c r="B56" s="13">
        <v>126</v>
      </c>
      <c r="C56" s="13">
        <v>41</v>
      </c>
      <c r="D56" s="21">
        <f t="shared" si="28"/>
        <v>2021</v>
      </c>
      <c r="E56" s="13">
        <v>277</v>
      </c>
      <c r="F56" s="14">
        <v>162</v>
      </c>
      <c r="G56" s="21">
        <f t="shared" si="29"/>
        <v>2021</v>
      </c>
      <c r="H56" s="13">
        <v>469</v>
      </c>
      <c r="I56" s="13">
        <v>105</v>
      </c>
      <c r="J56" s="21">
        <f t="shared" si="30"/>
        <v>2021</v>
      </c>
      <c r="K56" s="13">
        <v>201</v>
      </c>
      <c r="L56" s="14">
        <v>157</v>
      </c>
      <c r="M56" s="21">
        <f t="shared" si="31"/>
        <v>2021</v>
      </c>
      <c r="N56" s="13">
        <v>170</v>
      </c>
      <c r="O56" s="13">
        <v>306</v>
      </c>
      <c r="P56" s="21">
        <f t="shared" si="32"/>
        <v>2021</v>
      </c>
      <c r="Q56" s="13">
        <v>145</v>
      </c>
      <c r="R56" s="14">
        <v>462</v>
      </c>
      <c r="S56" s="21">
        <f t="shared" si="33"/>
        <v>2021</v>
      </c>
      <c r="T56" s="13">
        <v>47</v>
      </c>
      <c r="U56" s="13">
        <v>51</v>
      </c>
      <c r="V56" s="21">
        <f t="shared" si="34"/>
        <v>2021</v>
      </c>
      <c r="W56" s="13">
        <v>221</v>
      </c>
      <c r="X56" s="14">
        <v>86</v>
      </c>
      <c r="Y56" s="21">
        <f t="shared" si="35"/>
        <v>2021</v>
      </c>
      <c r="Z56" s="13">
        <v>49</v>
      </c>
      <c r="AA56" s="13">
        <v>13</v>
      </c>
      <c r="AB56" s="21">
        <f t="shared" si="36"/>
        <v>2021</v>
      </c>
      <c r="AC56" s="13">
        <v>76</v>
      </c>
      <c r="AD56" s="14">
        <v>15</v>
      </c>
      <c r="AE56" s="21">
        <f t="shared" si="37"/>
        <v>2021</v>
      </c>
      <c r="AF56" s="13">
        <v>243</v>
      </c>
      <c r="AG56" s="13">
        <v>114</v>
      </c>
      <c r="AH56" s="21">
        <f t="shared" si="38"/>
        <v>2021</v>
      </c>
      <c r="AI56" s="13">
        <v>829</v>
      </c>
      <c r="AJ56" s="14">
        <v>73</v>
      </c>
      <c r="AK56" s="21">
        <f t="shared" si="39"/>
        <v>2021</v>
      </c>
      <c r="AL56" s="13">
        <v>254</v>
      </c>
      <c r="AM56" s="13">
        <v>38</v>
      </c>
      <c r="AN56" s="21">
        <f t="shared" si="40"/>
        <v>2021</v>
      </c>
      <c r="AO56" s="13">
        <v>273</v>
      </c>
      <c r="AP56" s="14">
        <v>101</v>
      </c>
      <c r="AQ56" s="21">
        <f t="shared" si="41"/>
        <v>2021</v>
      </c>
      <c r="AR56" s="13">
        <v>3</v>
      </c>
      <c r="AS56" s="13">
        <v>21</v>
      </c>
      <c r="AT56" s="21">
        <f t="shared" si="42"/>
        <v>2021</v>
      </c>
      <c r="AU56" s="13">
        <v>1</v>
      </c>
      <c r="AV56" s="14">
        <v>9</v>
      </c>
      <c r="AW56" s="21">
        <f t="shared" si="43"/>
        <v>2021</v>
      </c>
      <c r="AX56" s="13">
        <v>275</v>
      </c>
      <c r="AY56" s="13">
        <v>84</v>
      </c>
      <c r="AZ56" s="21">
        <f t="shared" si="44"/>
        <v>2021</v>
      </c>
      <c r="BA56" s="13">
        <v>231</v>
      </c>
      <c r="BB56" s="14">
        <v>135</v>
      </c>
      <c r="BC56" s="21">
        <f t="shared" si="45"/>
        <v>2021</v>
      </c>
      <c r="BD56" s="13">
        <v>548</v>
      </c>
      <c r="BE56" s="13">
        <v>81</v>
      </c>
      <c r="BF56" s="21">
        <f t="shared" si="46"/>
        <v>2021</v>
      </c>
      <c r="BG56" s="13">
        <v>722</v>
      </c>
      <c r="BH56" s="14">
        <v>11</v>
      </c>
      <c r="BI56" s="21">
        <f t="shared" si="47"/>
        <v>2021</v>
      </c>
      <c r="BJ56" s="13">
        <v>16</v>
      </c>
      <c r="BK56" s="13">
        <v>39</v>
      </c>
      <c r="BL56" s="21">
        <f t="shared" si="48"/>
        <v>2021</v>
      </c>
      <c r="BM56" s="13">
        <v>76</v>
      </c>
      <c r="BN56" s="14">
        <v>94</v>
      </c>
      <c r="BO56" s="21">
        <f t="shared" si="49"/>
        <v>2021</v>
      </c>
      <c r="BP56" s="13">
        <v>795</v>
      </c>
      <c r="BQ56" s="13">
        <v>56</v>
      </c>
      <c r="BR56" s="21">
        <f t="shared" si="50"/>
        <v>2021</v>
      </c>
      <c r="BS56" s="13">
        <v>648</v>
      </c>
      <c r="BT56" s="14">
        <v>648</v>
      </c>
      <c r="BU56" s="21">
        <f t="shared" si="51"/>
        <v>2021</v>
      </c>
      <c r="BV56" s="13">
        <v>542</v>
      </c>
      <c r="BW56" s="13">
        <v>482</v>
      </c>
      <c r="BX56" s="13">
        <f t="shared" si="5"/>
        <v>1024</v>
      </c>
      <c r="BY56" s="21">
        <f t="shared" si="52"/>
        <v>2021</v>
      </c>
      <c r="BZ56" s="13">
        <v>1252</v>
      </c>
      <c r="CA56" s="13">
        <v>706</v>
      </c>
      <c r="CB56" s="13">
        <f t="shared" si="7"/>
        <v>1958</v>
      </c>
      <c r="CC56" s="21">
        <f t="shared" si="53"/>
        <v>2021</v>
      </c>
      <c r="CD56" s="13">
        <v>1311</v>
      </c>
      <c r="CE56" s="13">
        <v>212</v>
      </c>
      <c r="CF56" s="13">
        <f t="shared" si="8"/>
        <v>1523</v>
      </c>
      <c r="CG56" s="21">
        <f t="shared" si="54"/>
        <v>2021</v>
      </c>
      <c r="CH56" s="13">
        <v>1070</v>
      </c>
      <c r="CI56" s="13">
        <v>891</v>
      </c>
      <c r="CJ56" s="13">
        <f t="shared" si="9"/>
        <v>1961</v>
      </c>
      <c r="CK56" s="21">
        <f t="shared" si="55"/>
        <v>2021</v>
      </c>
      <c r="CL56" s="13">
        <f t="shared" si="13"/>
        <v>2995</v>
      </c>
      <c r="CM56" s="13">
        <f t="shared" si="14"/>
        <v>949</v>
      </c>
      <c r="CN56" s="13">
        <f t="shared" si="10"/>
        <v>3944</v>
      </c>
      <c r="CO56" s="21">
        <f t="shared" si="56"/>
        <v>2021</v>
      </c>
      <c r="CP56" s="13">
        <f t="shared" si="15"/>
        <v>3700</v>
      </c>
      <c r="CQ56" s="13">
        <f t="shared" si="16"/>
        <v>1953</v>
      </c>
      <c r="CR56" s="13">
        <f t="shared" si="12"/>
        <v>5653</v>
      </c>
    </row>
    <row r="57" spans="1:96" s="24" customFormat="1" x14ac:dyDescent="0.25">
      <c r="A57" s="21">
        <v>2022</v>
      </c>
      <c r="B57" s="13">
        <v>439</v>
      </c>
      <c r="C57" s="13">
        <v>186</v>
      </c>
      <c r="D57" s="21">
        <v>2022</v>
      </c>
      <c r="E57" s="13">
        <v>392</v>
      </c>
      <c r="F57" s="14">
        <v>441</v>
      </c>
      <c r="G57" s="21">
        <v>2022</v>
      </c>
      <c r="H57" s="13">
        <v>4</v>
      </c>
      <c r="I57" s="13">
        <v>1049</v>
      </c>
      <c r="J57" s="21">
        <v>2022</v>
      </c>
      <c r="K57" s="13">
        <v>1449</v>
      </c>
      <c r="L57" s="14">
        <v>124</v>
      </c>
      <c r="M57" s="21">
        <v>2022</v>
      </c>
      <c r="N57" s="13">
        <v>1900</v>
      </c>
      <c r="O57" s="13">
        <v>1577</v>
      </c>
      <c r="P57" s="21">
        <v>2022</v>
      </c>
      <c r="Q57" s="13">
        <v>1138</v>
      </c>
      <c r="R57" s="14">
        <v>1165</v>
      </c>
      <c r="S57" s="21">
        <v>2022</v>
      </c>
      <c r="T57" s="13">
        <v>75</v>
      </c>
      <c r="U57" s="13">
        <v>44</v>
      </c>
      <c r="V57" s="21">
        <v>2022</v>
      </c>
      <c r="W57" s="13">
        <v>149</v>
      </c>
      <c r="X57" s="14">
        <v>134</v>
      </c>
      <c r="Y57" s="21">
        <v>2022</v>
      </c>
      <c r="Z57" s="13">
        <v>32</v>
      </c>
      <c r="AA57" s="13">
        <v>48</v>
      </c>
      <c r="AB57" s="21">
        <v>2022</v>
      </c>
      <c r="AC57" s="13">
        <v>76</v>
      </c>
      <c r="AD57" s="14">
        <v>28</v>
      </c>
      <c r="AE57" s="21">
        <v>2022</v>
      </c>
      <c r="AF57" s="13">
        <v>1226</v>
      </c>
      <c r="AG57" s="13">
        <v>320</v>
      </c>
      <c r="AH57" s="21">
        <v>2022</v>
      </c>
      <c r="AI57" s="13">
        <v>2664</v>
      </c>
      <c r="AJ57" s="14">
        <v>441</v>
      </c>
      <c r="AK57" s="21">
        <v>2022</v>
      </c>
      <c r="AL57" s="13">
        <v>45</v>
      </c>
      <c r="AM57" s="13">
        <v>240</v>
      </c>
      <c r="AN57" s="21">
        <v>2022</v>
      </c>
      <c r="AO57" s="13">
        <v>37</v>
      </c>
      <c r="AP57" s="14">
        <v>330</v>
      </c>
      <c r="AQ57" s="21">
        <v>2022</v>
      </c>
      <c r="AR57" s="13">
        <v>16</v>
      </c>
      <c r="AS57" s="13">
        <v>0</v>
      </c>
      <c r="AT57" s="21">
        <v>2022</v>
      </c>
      <c r="AU57" s="13">
        <v>424</v>
      </c>
      <c r="AV57" s="14">
        <v>11</v>
      </c>
      <c r="AW57" s="21">
        <v>2022</v>
      </c>
      <c r="AX57" s="13">
        <v>226</v>
      </c>
      <c r="AY57" s="13">
        <v>116</v>
      </c>
      <c r="AZ57" s="21">
        <v>2022</v>
      </c>
      <c r="BA57" s="13">
        <v>102</v>
      </c>
      <c r="BB57" s="14">
        <v>129</v>
      </c>
      <c r="BC57" s="21">
        <v>2022</v>
      </c>
      <c r="BD57" s="13">
        <v>1738</v>
      </c>
      <c r="BE57" s="13">
        <v>14</v>
      </c>
      <c r="BF57" s="21">
        <v>2022</v>
      </c>
      <c r="BG57" s="13">
        <v>3452</v>
      </c>
      <c r="BH57" s="14">
        <v>0</v>
      </c>
      <c r="BI57" s="21">
        <v>2022</v>
      </c>
      <c r="BJ57" s="13">
        <v>22</v>
      </c>
      <c r="BK57" s="13">
        <v>31</v>
      </c>
      <c r="BL57" s="21">
        <v>2022</v>
      </c>
      <c r="BM57" s="13">
        <v>29</v>
      </c>
      <c r="BN57" s="14">
        <v>244</v>
      </c>
      <c r="BO57" s="21">
        <v>2022</v>
      </c>
      <c r="BP57" s="13">
        <v>360</v>
      </c>
      <c r="BQ57" s="13">
        <v>367</v>
      </c>
      <c r="BR57" s="21">
        <v>2022</v>
      </c>
      <c r="BS57" s="13">
        <v>949</v>
      </c>
      <c r="BT57" s="14">
        <v>307</v>
      </c>
      <c r="BU57" s="21">
        <v>2022</v>
      </c>
      <c r="BV57" s="13">
        <v>3581</v>
      </c>
      <c r="BW57" s="13">
        <v>2083</v>
      </c>
      <c r="BX57" s="13">
        <v>5664</v>
      </c>
      <c r="BY57" s="21">
        <v>2022</v>
      </c>
      <c r="BZ57" s="13">
        <v>4618</v>
      </c>
      <c r="CA57" s="13">
        <v>2058</v>
      </c>
      <c r="CB57" s="13">
        <v>6676</v>
      </c>
      <c r="CC57" s="21">
        <v>2022</v>
      </c>
      <c r="CD57" s="13">
        <v>439</v>
      </c>
      <c r="CE57" s="13">
        <v>1460</v>
      </c>
      <c r="CF57" s="13">
        <v>1899</v>
      </c>
      <c r="CG57" s="21">
        <v>2022</v>
      </c>
      <c r="CH57" s="13">
        <v>2547</v>
      </c>
      <c r="CI57" s="13">
        <v>565</v>
      </c>
      <c r="CJ57" s="13">
        <v>3112</v>
      </c>
      <c r="CK57" s="21">
        <v>2022</v>
      </c>
      <c r="CL57" s="13">
        <v>6083</v>
      </c>
      <c r="CM57" s="13">
        <v>3992</v>
      </c>
      <c r="CN57" s="13">
        <v>10075</v>
      </c>
      <c r="CO57" s="21">
        <v>2022</v>
      </c>
      <c r="CP57" s="13">
        <v>10861</v>
      </c>
      <c r="CQ57" s="13">
        <v>3354</v>
      </c>
      <c r="CR57" s="13">
        <v>14215</v>
      </c>
    </row>
    <row r="58" spans="1:96" s="24" customFormat="1" x14ac:dyDescent="0.25">
      <c r="A58" s="21">
        <v>2023</v>
      </c>
      <c r="B58" s="13">
        <v>203</v>
      </c>
      <c r="C58" s="13">
        <v>115</v>
      </c>
      <c r="D58" s="21">
        <v>2023</v>
      </c>
      <c r="E58" s="13">
        <v>331</v>
      </c>
      <c r="F58" s="14">
        <v>473</v>
      </c>
      <c r="G58" s="21">
        <v>2023</v>
      </c>
      <c r="H58" s="13">
        <v>275</v>
      </c>
      <c r="I58" s="13">
        <v>63</v>
      </c>
      <c r="J58" s="21">
        <v>2023</v>
      </c>
      <c r="K58" s="13">
        <v>444</v>
      </c>
      <c r="L58" s="14">
        <v>492</v>
      </c>
      <c r="M58" s="21">
        <v>2023</v>
      </c>
      <c r="N58" s="13">
        <v>84</v>
      </c>
      <c r="O58" s="13">
        <v>172</v>
      </c>
      <c r="P58" s="21">
        <v>2023</v>
      </c>
      <c r="Q58" s="13">
        <v>225</v>
      </c>
      <c r="R58" s="14">
        <v>771</v>
      </c>
      <c r="S58" s="21">
        <v>2023</v>
      </c>
      <c r="T58" s="13">
        <v>156</v>
      </c>
      <c r="U58" s="13">
        <v>151</v>
      </c>
      <c r="V58" s="21">
        <v>2023</v>
      </c>
      <c r="W58" s="13">
        <v>238</v>
      </c>
      <c r="X58" s="14">
        <v>104</v>
      </c>
      <c r="Y58" s="21">
        <v>2023</v>
      </c>
      <c r="Z58" s="13">
        <v>56</v>
      </c>
      <c r="AA58" s="13">
        <v>45</v>
      </c>
      <c r="AB58" s="21">
        <v>2023</v>
      </c>
      <c r="AC58" s="13">
        <v>121</v>
      </c>
      <c r="AD58" s="14">
        <v>19</v>
      </c>
      <c r="AE58" s="21">
        <v>2023</v>
      </c>
      <c r="AF58" s="13">
        <v>122</v>
      </c>
      <c r="AG58" s="13">
        <v>171</v>
      </c>
      <c r="AH58" s="21">
        <v>2023</v>
      </c>
      <c r="AI58" s="13">
        <v>438</v>
      </c>
      <c r="AJ58" s="14">
        <v>522</v>
      </c>
      <c r="AK58" s="21">
        <v>2023</v>
      </c>
      <c r="AL58" s="13">
        <v>36</v>
      </c>
      <c r="AM58" s="13">
        <v>239</v>
      </c>
      <c r="AN58" s="21">
        <v>2023</v>
      </c>
      <c r="AO58" s="13">
        <v>257</v>
      </c>
      <c r="AP58" s="14">
        <v>31</v>
      </c>
      <c r="AQ58" s="21">
        <v>2023</v>
      </c>
      <c r="AR58" s="13">
        <v>0</v>
      </c>
      <c r="AS58" s="13">
        <v>0</v>
      </c>
      <c r="AT58" s="21">
        <v>2023</v>
      </c>
      <c r="AU58" s="13">
        <v>19</v>
      </c>
      <c r="AV58" s="14">
        <v>31</v>
      </c>
      <c r="AW58" s="21">
        <v>2023</v>
      </c>
      <c r="AX58" s="13">
        <v>208</v>
      </c>
      <c r="AY58" s="13">
        <v>300</v>
      </c>
      <c r="AZ58" s="21">
        <v>2023</v>
      </c>
      <c r="BA58" s="13">
        <v>102</v>
      </c>
      <c r="BB58" s="14">
        <v>225</v>
      </c>
      <c r="BC58" s="21">
        <v>2023</v>
      </c>
      <c r="BD58" s="13">
        <v>2160</v>
      </c>
      <c r="BE58" s="13">
        <v>147</v>
      </c>
      <c r="BF58" s="21">
        <v>2023</v>
      </c>
      <c r="BG58" s="13">
        <v>2993</v>
      </c>
      <c r="BH58" s="14">
        <v>0</v>
      </c>
      <c r="BI58" s="21">
        <v>2023</v>
      </c>
      <c r="BJ58" s="13">
        <v>1</v>
      </c>
      <c r="BK58" s="13">
        <v>4</v>
      </c>
      <c r="BL58" s="21">
        <v>2023</v>
      </c>
      <c r="BM58" s="13">
        <v>121</v>
      </c>
      <c r="BN58" s="14">
        <v>19</v>
      </c>
      <c r="BO58" s="21">
        <v>2023</v>
      </c>
      <c r="BP58" s="13">
        <v>946</v>
      </c>
      <c r="BQ58" s="13">
        <v>148</v>
      </c>
      <c r="BR58" s="21">
        <v>2023</v>
      </c>
      <c r="BS58" s="13">
        <v>3709</v>
      </c>
      <c r="BT58" s="14">
        <v>605</v>
      </c>
      <c r="BU58" s="21">
        <v>2023</v>
      </c>
      <c r="BV58" s="13">
        <v>409</v>
      </c>
      <c r="BW58" s="13">
        <v>458</v>
      </c>
      <c r="BX58" s="13">
        <v>867</v>
      </c>
      <c r="BY58" s="21">
        <v>2023</v>
      </c>
      <c r="BZ58" s="13">
        <v>1013</v>
      </c>
      <c r="CA58" s="13">
        <v>1797</v>
      </c>
      <c r="CB58" s="13">
        <v>2810</v>
      </c>
      <c r="CC58" s="21">
        <v>2023</v>
      </c>
      <c r="CD58" s="13">
        <v>1377</v>
      </c>
      <c r="CE58" s="13">
        <v>362</v>
      </c>
      <c r="CF58" s="13">
        <v>1739</v>
      </c>
      <c r="CG58" s="21">
        <v>2023</v>
      </c>
      <c r="CH58" s="13">
        <v>4391</v>
      </c>
      <c r="CI58" s="13">
        <v>1201</v>
      </c>
      <c r="CJ58" s="13">
        <f>SUM(CH58:CI58)</f>
        <v>5592</v>
      </c>
      <c r="CK58" s="21">
        <v>2023</v>
      </c>
      <c r="CL58" s="13">
        <v>4247</v>
      </c>
      <c r="CM58" s="13">
        <v>1555</v>
      </c>
      <c r="CN58" s="13">
        <v>5802</v>
      </c>
      <c r="CO58" s="21">
        <v>2023</v>
      </c>
      <c r="CP58" s="13">
        <v>9028</v>
      </c>
      <c r="CQ58" s="13">
        <v>3309</v>
      </c>
      <c r="CR58" s="13">
        <f>SUM(CP58:CQ58)</f>
        <v>12337</v>
      </c>
    </row>
    <row r="59" spans="1:96" s="24" customFormat="1" x14ac:dyDescent="0.25">
      <c r="A59" s="21">
        <v>2024</v>
      </c>
      <c r="B59" s="13">
        <v>0</v>
      </c>
      <c r="C59" s="13">
        <v>30</v>
      </c>
      <c r="D59" s="21">
        <v>2024</v>
      </c>
      <c r="E59" s="13">
        <v>175</v>
      </c>
      <c r="F59" s="14">
        <v>469</v>
      </c>
      <c r="G59" s="21">
        <v>2024</v>
      </c>
      <c r="H59" s="13">
        <v>36</v>
      </c>
      <c r="I59" s="13">
        <v>658</v>
      </c>
      <c r="J59" s="21">
        <v>2024</v>
      </c>
      <c r="K59" s="13">
        <v>292</v>
      </c>
      <c r="L59" s="14">
        <v>207</v>
      </c>
      <c r="M59" s="21">
        <v>2024</v>
      </c>
      <c r="N59" s="13">
        <v>2299</v>
      </c>
      <c r="O59" s="13">
        <v>785</v>
      </c>
      <c r="P59" s="21">
        <v>2024</v>
      </c>
      <c r="Q59" s="13">
        <v>900</v>
      </c>
      <c r="R59" s="14">
        <v>769</v>
      </c>
      <c r="S59" s="21">
        <v>2024</v>
      </c>
      <c r="T59" s="13">
        <v>100</v>
      </c>
      <c r="U59" s="13">
        <v>83</v>
      </c>
      <c r="V59" s="21">
        <v>2024</v>
      </c>
      <c r="W59" s="13">
        <v>218</v>
      </c>
      <c r="X59" s="14">
        <v>99</v>
      </c>
      <c r="Y59" s="21">
        <v>2024</v>
      </c>
      <c r="Z59" s="13">
        <v>29</v>
      </c>
      <c r="AA59" s="13">
        <v>33</v>
      </c>
      <c r="AB59" s="21">
        <v>2024</v>
      </c>
      <c r="AC59" s="13">
        <v>116</v>
      </c>
      <c r="AD59" s="14">
        <v>40</v>
      </c>
      <c r="AE59" s="21">
        <v>2024</v>
      </c>
      <c r="AF59" s="13">
        <v>11</v>
      </c>
      <c r="AG59" s="13">
        <v>81</v>
      </c>
      <c r="AH59" s="21">
        <v>2024</v>
      </c>
      <c r="AI59" s="13">
        <v>1243</v>
      </c>
      <c r="AJ59" s="14">
        <v>206</v>
      </c>
      <c r="AK59" s="21">
        <v>2024</v>
      </c>
      <c r="AL59" s="13">
        <v>141</v>
      </c>
      <c r="AM59" s="13">
        <v>16</v>
      </c>
      <c r="AN59" s="21">
        <v>2024</v>
      </c>
      <c r="AO59" s="13">
        <v>119</v>
      </c>
      <c r="AP59" s="14">
        <v>76</v>
      </c>
      <c r="AQ59" s="21">
        <v>2024</v>
      </c>
      <c r="AR59" s="13">
        <v>2</v>
      </c>
      <c r="AS59" s="13">
        <v>14</v>
      </c>
      <c r="AT59" s="21">
        <v>2024</v>
      </c>
      <c r="AU59" s="13">
        <v>20</v>
      </c>
      <c r="AV59" s="14">
        <v>7</v>
      </c>
      <c r="AW59" s="21">
        <v>2024</v>
      </c>
      <c r="AX59" s="13">
        <v>80</v>
      </c>
      <c r="AY59" s="13">
        <v>80</v>
      </c>
      <c r="AZ59" s="21">
        <v>2024</v>
      </c>
      <c r="BA59" s="13">
        <v>122</v>
      </c>
      <c r="BB59" s="14">
        <v>210</v>
      </c>
      <c r="BC59" s="21">
        <v>2024</v>
      </c>
      <c r="BD59" s="13">
        <v>2596</v>
      </c>
      <c r="BE59" s="13">
        <v>8</v>
      </c>
      <c r="BF59" s="21">
        <v>2024</v>
      </c>
      <c r="BG59" s="13">
        <v>3745</v>
      </c>
      <c r="BH59" s="14">
        <v>5</v>
      </c>
      <c r="BI59" s="21">
        <v>2024</v>
      </c>
      <c r="BJ59" s="13">
        <v>14</v>
      </c>
      <c r="BK59" s="13">
        <v>34</v>
      </c>
      <c r="BL59" s="21">
        <v>2024</v>
      </c>
      <c r="BM59" s="13">
        <v>45</v>
      </c>
      <c r="BN59" s="14">
        <v>122</v>
      </c>
      <c r="BO59" s="21">
        <v>2024</v>
      </c>
      <c r="BP59" s="13">
        <v>400</v>
      </c>
      <c r="BQ59" s="13">
        <v>73</v>
      </c>
      <c r="BR59" s="21">
        <v>2024</v>
      </c>
      <c r="BS59" s="13">
        <v>1072</v>
      </c>
      <c r="BT59" s="14">
        <v>243</v>
      </c>
      <c r="BU59" s="21">
        <v>2024</v>
      </c>
      <c r="BV59" s="13">
        <v>2312</v>
      </c>
      <c r="BW59" s="25">
        <v>910</v>
      </c>
      <c r="BX59" s="26">
        <v>3222</v>
      </c>
      <c r="BY59" s="21">
        <v>2024</v>
      </c>
      <c r="BZ59" s="13">
        <v>2457</v>
      </c>
      <c r="CA59" s="25">
        <v>1157</v>
      </c>
      <c r="CB59" s="26">
        <v>3614</v>
      </c>
      <c r="CC59" s="21">
        <v>2024</v>
      </c>
      <c r="CD59" s="13">
        <v>536</v>
      </c>
      <c r="CE59" s="13">
        <v>814</v>
      </c>
      <c r="CF59" s="26">
        <v>1350</v>
      </c>
      <c r="CG59" s="21">
        <v>2024</v>
      </c>
      <c r="CH59" s="13">
        <v>1582</v>
      </c>
      <c r="CI59" s="25">
        <v>549</v>
      </c>
      <c r="CJ59" s="26">
        <v>2131</v>
      </c>
      <c r="CK59" s="21">
        <v>2024</v>
      </c>
      <c r="CL59" s="13">
        <v>5708</v>
      </c>
      <c r="CM59" s="25">
        <v>1895</v>
      </c>
      <c r="CN59" s="26">
        <v>7603</v>
      </c>
      <c r="CO59" s="21">
        <v>2024</v>
      </c>
      <c r="CP59" s="13">
        <v>8186</v>
      </c>
      <c r="CQ59" s="13">
        <v>2159</v>
      </c>
      <c r="CR59" s="26">
        <v>10345</v>
      </c>
    </row>
    <row r="60" spans="1:96" s="1" customFormat="1" x14ac:dyDescent="0.25">
      <c r="A60" s="15" t="str">
        <f>A1</f>
        <v>Bläsand</v>
      </c>
      <c r="B60" s="5" t="str">
        <f t="shared" ref="B60:BM60" si="57">B1</f>
        <v>sep</v>
      </c>
      <c r="C60" s="5" t="str">
        <f t="shared" si="57"/>
        <v>sep</v>
      </c>
      <c r="D60" s="4" t="str">
        <f t="shared" si="57"/>
        <v>Bläsand</v>
      </c>
      <c r="E60" s="5" t="str">
        <f t="shared" si="57"/>
        <v>okt</v>
      </c>
      <c r="F60" s="16" t="str">
        <f t="shared" si="57"/>
        <v>okt</v>
      </c>
      <c r="G60" s="15" t="str">
        <f t="shared" si="57"/>
        <v>Brunand</v>
      </c>
      <c r="H60" s="5" t="str">
        <f t="shared" si="57"/>
        <v>sep</v>
      </c>
      <c r="I60" s="5" t="str">
        <f t="shared" si="57"/>
        <v>sep</v>
      </c>
      <c r="J60" s="4" t="str">
        <f t="shared" si="57"/>
        <v>Brunand</v>
      </c>
      <c r="K60" s="5" t="str">
        <f t="shared" si="57"/>
        <v>okt</v>
      </c>
      <c r="L60" s="16" t="str">
        <f t="shared" si="57"/>
        <v>okt</v>
      </c>
      <c r="M60" s="15" t="str">
        <f t="shared" si="57"/>
        <v>Gräsand</v>
      </c>
      <c r="N60" s="5" t="str">
        <f t="shared" si="57"/>
        <v>sep</v>
      </c>
      <c r="O60" s="5" t="str">
        <f t="shared" si="57"/>
        <v>sep</v>
      </c>
      <c r="P60" s="4" t="str">
        <f t="shared" si="57"/>
        <v>Gräsand</v>
      </c>
      <c r="Q60" s="5" t="str">
        <f t="shared" si="57"/>
        <v>okt</v>
      </c>
      <c r="R60" s="16" t="str">
        <f t="shared" si="57"/>
        <v>okt</v>
      </c>
      <c r="S60" s="15" t="str">
        <f t="shared" si="57"/>
        <v>Knipa</v>
      </c>
      <c r="T60" s="5" t="str">
        <f t="shared" si="57"/>
        <v>sep</v>
      </c>
      <c r="U60" s="5" t="str">
        <f t="shared" si="57"/>
        <v>sep</v>
      </c>
      <c r="V60" s="4" t="str">
        <f t="shared" si="57"/>
        <v>Knipa</v>
      </c>
      <c r="W60" s="5" t="str">
        <f t="shared" si="57"/>
        <v>okt</v>
      </c>
      <c r="X60" s="16" t="str">
        <f t="shared" si="57"/>
        <v>okt</v>
      </c>
      <c r="Y60" s="15" t="str">
        <f t="shared" si="57"/>
        <v>Knölsvan</v>
      </c>
      <c r="Z60" s="5" t="str">
        <f t="shared" si="57"/>
        <v>sep</v>
      </c>
      <c r="AA60" s="5" t="str">
        <f t="shared" si="57"/>
        <v>sep</v>
      </c>
      <c r="AB60" s="4" t="str">
        <f t="shared" si="57"/>
        <v xml:space="preserve">Knölsvan </v>
      </c>
      <c r="AC60" s="5" t="str">
        <f t="shared" si="57"/>
        <v>okt</v>
      </c>
      <c r="AD60" s="16" t="str">
        <f t="shared" si="57"/>
        <v>okt</v>
      </c>
      <c r="AE60" s="15" t="str">
        <f t="shared" si="57"/>
        <v>Kricka</v>
      </c>
      <c r="AF60" s="5" t="str">
        <f t="shared" si="57"/>
        <v>sep</v>
      </c>
      <c r="AG60" s="5" t="str">
        <f t="shared" si="57"/>
        <v>sep</v>
      </c>
      <c r="AH60" s="4" t="str">
        <f t="shared" si="57"/>
        <v>Kricka</v>
      </c>
      <c r="AI60" s="5" t="str">
        <f t="shared" si="57"/>
        <v>okt</v>
      </c>
      <c r="AJ60" s="16" t="str">
        <f t="shared" si="57"/>
        <v>okt</v>
      </c>
      <c r="AK60" s="15" t="str">
        <f t="shared" si="57"/>
        <v>Skarv</v>
      </c>
      <c r="AL60" s="5" t="str">
        <f t="shared" si="57"/>
        <v>sep</v>
      </c>
      <c r="AM60" s="5" t="str">
        <f t="shared" si="57"/>
        <v>sep</v>
      </c>
      <c r="AN60" s="4" t="str">
        <f t="shared" si="57"/>
        <v>Skarv</v>
      </c>
      <c r="AO60" s="5" t="str">
        <f t="shared" si="57"/>
        <v>okt</v>
      </c>
      <c r="AP60" s="16" t="str">
        <f t="shared" si="57"/>
        <v>okt</v>
      </c>
      <c r="AQ60" s="15" t="str">
        <f t="shared" si="57"/>
        <v>Skedand</v>
      </c>
      <c r="AR60" s="5" t="str">
        <f t="shared" si="57"/>
        <v>sep</v>
      </c>
      <c r="AS60" s="5" t="str">
        <f t="shared" si="57"/>
        <v>sep</v>
      </c>
      <c r="AT60" s="4" t="str">
        <f t="shared" si="57"/>
        <v>Skedand</v>
      </c>
      <c r="AU60" s="5" t="str">
        <f t="shared" si="57"/>
        <v>okt</v>
      </c>
      <c r="AV60" s="16" t="str">
        <f t="shared" si="57"/>
        <v>okt</v>
      </c>
      <c r="AW60" s="15" t="str">
        <f t="shared" si="57"/>
        <v>Skäggdo</v>
      </c>
      <c r="AX60" s="5" t="str">
        <f t="shared" si="57"/>
        <v>sep</v>
      </c>
      <c r="AY60" s="5" t="str">
        <f t="shared" si="57"/>
        <v>sep</v>
      </c>
      <c r="AZ60" s="4" t="str">
        <f t="shared" si="57"/>
        <v>Skäggdo</v>
      </c>
      <c r="BA60" s="5" t="str">
        <f t="shared" si="57"/>
        <v>okt</v>
      </c>
      <c r="BB60" s="16" t="str">
        <f t="shared" si="57"/>
        <v>okt</v>
      </c>
      <c r="BC60" s="15" t="str">
        <f t="shared" si="57"/>
        <v>Sothöna</v>
      </c>
      <c r="BD60" s="5" t="str">
        <f t="shared" si="57"/>
        <v>sep</v>
      </c>
      <c r="BE60" s="5" t="str">
        <f t="shared" si="57"/>
        <v>sep</v>
      </c>
      <c r="BF60" s="4" t="str">
        <f t="shared" si="57"/>
        <v>Sothöna</v>
      </c>
      <c r="BG60" s="5" t="str">
        <f t="shared" si="57"/>
        <v>okt</v>
      </c>
      <c r="BH60" s="16" t="str">
        <f t="shared" si="57"/>
        <v>okt</v>
      </c>
      <c r="BI60" s="15" t="str">
        <f t="shared" si="57"/>
        <v>Sång+m s</v>
      </c>
      <c r="BJ60" s="5" t="str">
        <f t="shared" si="57"/>
        <v>sep</v>
      </c>
      <c r="BK60" s="5" t="str">
        <f t="shared" si="57"/>
        <v xml:space="preserve"> </v>
      </c>
      <c r="BL60" s="4" t="str">
        <f t="shared" si="57"/>
        <v>Sång+m s</v>
      </c>
      <c r="BM60" s="5" t="str">
        <f t="shared" si="57"/>
        <v>okt</v>
      </c>
      <c r="BN60" s="16" t="str">
        <f t="shared" ref="BN60:CI60" si="58">BN1</f>
        <v>okt</v>
      </c>
      <c r="BO60" s="15" t="str">
        <f t="shared" si="58"/>
        <v>Vigg</v>
      </c>
      <c r="BP60" s="5" t="str">
        <f t="shared" si="58"/>
        <v>sep</v>
      </c>
      <c r="BQ60" s="5" t="str">
        <f t="shared" si="58"/>
        <v>sep</v>
      </c>
      <c r="BR60" s="4" t="str">
        <f t="shared" si="58"/>
        <v xml:space="preserve">Vigg </v>
      </c>
      <c r="BS60" s="5" t="str">
        <f t="shared" si="58"/>
        <v>okt</v>
      </c>
      <c r="BT60" s="16" t="str">
        <f t="shared" si="58"/>
        <v>okt</v>
      </c>
      <c r="BU60" s="15" t="str">
        <f t="shared" si="58"/>
        <v>Simänder</v>
      </c>
      <c r="BV60" s="5" t="str">
        <f t="shared" si="58"/>
        <v>sep</v>
      </c>
      <c r="BW60" s="5" t="str">
        <f t="shared" si="58"/>
        <v>sep</v>
      </c>
      <c r="BX60" s="13">
        <f t="shared" si="5"/>
        <v>0</v>
      </c>
      <c r="BY60" s="4" t="str">
        <f t="shared" si="58"/>
        <v>Simänder</v>
      </c>
      <c r="BZ60" s="5" t="str">
        <f t="shared" si="58"/>
        <v>okt</v>
      </c>
      <c r="CA60" s="5" t="str">
        <f t="shared" si="58"/>
        <v>okt</v>
      </c>
      <c r="CB60" s="13">
        <f t="shared" si="7"/>
        <v>0</v>
      </c>
      <c r="CC60" s="4" t="str">
        <f t="shared" si="58"/>
        <v>Dykänder</v>
      </c>
      <c r="CD60" s="5" t="str">
        <f t="shared" si="58"/>
        <v>sep</v>
      </c>
      <c r="CE60" s="5" t="str">
        <f t="shared" si="58"/>
        <v>sep</v>
      </c>
      <c r="CF60" s="13">
        <f t="shared" si="8"/>
        <v>0</v>
      </c>
      <c r="CG60" s="4" t="str">
        <f t="shared" si="58"/>
        <v>Dykänder</v>
      </c>
      <c r="CH60" s="5" t="str">
        <f t="shared" si="58"/>
        <v>okt</v>
      </c>
      <c r="CI60" s="5" t="str">
        <f t="shared" si="58"/>
        <v>okt</v>
      </c>
      <c r="CJ60" s="13">
        <f t="shared" si="9"/>
        <v>0</v>
      </c>
      <c r="CK60" s="4" t="str">
        <f t="shared" ref="CK60:CM60" si="59">CK1</f>
        <v>Totalt</v>
      </c>
      <c r="CL60" s="5" t="str">
        <f t="shared" si="59"/>
        <v>Sep</v>
      </c>
      <c r="CM60" s="5" t="str">
        <f t="shared" si="59"/>
        <v>Sep</v>
      </c>
      <c r="CN60" s="13">
        <f t="shared" si="10"/>
        <v>0</v>
      </c>
      <c r="CO60" s="4" t="str">
        <f t="shared" ref="CO60:CQ60" si="60">CO1</f>
        <v>Totalt</v>
      </c>
      <c r="CP60" s="5" t="str">
        <f t="shared" si="60"/>
        <v>Okt</v>
      </c>
      <c r="CQ60" s="5" t="str">
        <f t="shared" si="60"/>
        <v>Okt</v>
      </c>
      <c r="CR60" s="13">
        <f t="shared" si="12"/>
        <v>0</v>
      </c>
    </row>
    <row r="61" spans="1:96" s="1" customFormat="1" ht="13.8" thickBot="1" x14ac:dyDescent="0.3">
      <c r="A61" s="17"/>
      <c r="B61" s="18" t="s">
        <v>0</v>
      </c>
      <c r="C61" s="18" t="s">
        <v>1</v>
      </c>
      <c r="D61" s="19"/>
      <c r="E61" s="18" t="s">
        <v>0</v>
      </c>
      <c r="F61" s="20" t="s">
        <v>1</v>
      </c>
      <c r="G61" s="17"/>
      <c r="H61" s="18" t="s">
        <v>0</v>
      </c>
      <c r="I61" s="18" t="s">
        <v>1</v>
      </c>
      <c r="J61" s="19"/>
      <c r="K61" s="18" t="s">
        <v>0</v>
      </c>
      <c r="L61" s="20" t="s">
        <v>1</v>
      </c>
      <c r="M61" s="17"/>
      <c r="N61" s="18" t="s">
        <v>0</v>
      </c>
      <c r="O61" s="18" t="s">
        <v>1</v>
      </c>
      <c r="P61" s="19"/>
      <c r="Q61" s="18" t="s">
        <v>0</v>
      </c>
      <c r="R61" s="20" t="s">
        <v>1</v>
      </c>
      <c r="S61" s="17"/>
      <c r="T61" s="18" t="s">
        <v>0</v>
      </c>
      <c r="U61" s="18" t="s">
        <v>2</v>
      </c>
      <c r="V61" s="19"/>
      <c r="W61" s="18" t="s">
        <v>0</v>
      </c>
      <c r="X61" s="20" t="s">
        <v>2</v>
      </c>
      <c r="Y61" s="17"/>
      <c r="Z61" s="18" t="s">
        <v>0</v>
      </c>
      <c r="AA61" s="18" t="s">
        <v>2</v>
      </c>
      <c r="AB61" s="19"/>
      <c r="AC61" s="18" t="s">
        <v>3</v>
      </c>
      <c r="AD61" s="20" t="s">
        <v>2</v>
      </c>
      <c r="AE61" s="17"/>
      <c r="AF61" s="18" t="s">
        <v>3</v>
      </c>
      <c r="AG61" s="18" t="s">
        <v>2</v>
      </c>
      <c r="AH61" s="19"/>
      <c r="AI61" s="18" t="s">
        <v>3</v>
      </c>
      <c r="AJ61" s="20" t="s">
        <v>2</v>
      </c>
      <c r="AK61" s="17"/>
      <c r="AL61" s="18" t="s">
        <v>3</v>
      </c>
      <c r="AM61" s="18" t="s">
        <v>2</v>
      </c>
      <c r="AN61" s="19"/>
      <c r="AO61" s="18" t="s">
        <v>3</v>
      </c>
      <c r="AP61" s="20" t="s">
        <v>2</v>
      </c>
      <c r="AQ61" s="17"/>
      <c r="AR61" s="18" t="s">
        <v>3</v>
      </c>
      <c r="AS61" s="18" t="s">
        <v>2</v>
      </c>
      <c r="AT61" s="19"/>
      <c r="AU61" s="18" t="s">
        <v>3</v>
      </c>
      <c r="AV61" s="20" t="s">
        <v>2</v>
      </c>
      <c r="AW61" s="17"/>
      <c r="AX61" s="18" t="s">
        <v>3</v>
      </c>
      <c r="AY61" s="18" t="s">
        <v>2</v>
      </c>
      <c r="AZ61" s="19"/>
      <c r="BA61" s="18" t="s">
        <v>3</v>
      </c>
      <c r="BB61" s="20" t="s">
        <v>2</v>
      </c>
      <c r="BC61" s="17"/>
      <c r="BD61" s="18" t="s">
        <v>3</v>
      </c>
      <c r="BE61" s="18" t="s">
        <v>2</v>
      </c>
      <c r="BF61" s="19"/>
      <c r="BG61" s="18" t="s">
        <v>3</v>
      </c>
      <c r="BH61" s="20" t="s">
        <v>2</v>
      </c>
      <c r="BI61" s="17"/>
      <c r="BJ61" s="18" t="s">
        <v>3</v>
      </c>
      <c r="BK61" s="18" t="s">
        <v>2</v>
      </c>
      <c r="BL61" s="19"/>
      <c r="BM61" s="18" t="s">
        <v>3</v>
      </c>
      <c r="BN61" s="20" t="s">
        <v>2</v>
      </c>
      <c r="BO61" s="17"/>
      <c r="BP61" s="18" t="s">
        <v>3</v>
      </c>
      <c r="BQ61" s="18" t="s">
        <v>2</v>
      </c>
      <c r="BR61" s="19"/>
      <c r="BS61" s="18" t="s">
        <v>3</v>
      </c>
      <c r="BT61" s="20" t="s">
        <v>2</v>
      </c>
      <c r="BU61" s="17"/>
      <c r="BV61" s="18" t="s">
        <v>3</v>
      </c>
      <c r="BW61" s="18" t="s">
        <v>2</v>
      </c>
      <c r="BX61" s="27">
        <f t="shared" si="5"/>
        <v>0</v>
      </c>
      <c r="BY61" s="19"/>
      <c r="BZ61" s="18" t="s">
        <v>3</v>
      </c>
      <c r="CA61" s="18" t="s">
        <v>2</v>
      </c>
      <c r="CB61" s="27">
        <f t="shared" si="7"/>
        <v>0</v>
      </c>
      <c r="CC61" s="19"/>
      <c r="CD61" s="18" t="s">
        <v>3</v>
      </c>
      <c r="CE61" s="18" t="s">
        <v>2</v>
      </c>
      <c r="CF61" s="27">
        <f t="shared" si="8"/>
        <v>0</v>
      </c>
      <c r="CG61" s="19"/>
      <c r="CH61" s="18" t="s">
        <v>3</v>
      </c>
      <c r="CI61" s="18" t="s">
        <v>2</v>
      </c>
      <c r="CJ61" s="27">
        <f t="shared" si="9"/>
        <v>0</v>
      </c>
      <c r="CK61" s="19"/>
      <c r="CL61" s="18" t="s">
        <v>3</v>
      </c>
      <c r="CM61" s="18" t="s">
        <v>2</v>
      </c>
      <c r="CN61" s="27">
        <f t="shared" si="10"/>
        <v>0</v>
      </c>
      <c r="CO61" s="19"/>
      <c r="CP61" s="18" t="s">
        <v>3</v>
      </c>
      <c r="CQ61" s="18" t="s">
        <v>2</v>
      </c>
      <c r="CR61" s="27">
        <f t="shared" si="12"/>
        <v>0</v>
      </c>
    </row>
    <row r="67" spans="1:96" x14ac:dyDescent="0.25">
      <c r="A67" s="13" t="s">
        <v>25</v>
      </c>
      <c r="B67" s="30" t="s">
        <v>24</v>
      </c>
      <c r="C67" s="30"/>
      <c r="E67" s="30" t="s">
        <v>24</v>
      </c>
      <c r="F67" s="30"/>
      <c r="H67" s="30" t="s">
        <v>24</v>
      </c>
      <c r="I67" s="30"/>
      <c r="K67" s="30" t="s">
        <v>24</v>
      </c>
      <c r="L67" s="30"/>
      <c r="N67" s="30" t="s">
        <v>24</v>
      </c>
      <c r="O67" s="30"/>
      <c r="Q67" s="30" t="s">
        <v>24</v>
      </c>
      <c r="R67" s="30"/>
      <c r="T67" s="30" t="s">
        <v>24</v>
      </c>
      <c r="U67" s="30"/>
      <c r="W67" s="30" t="s">
        <v>24</v>
      </c>
      <c r="X67" s="30"/>
      <c r="Z67" s="30" t="s">
        <v>24</v>
      </c>
      <c r="AA67" s="30"/>
      <c r="AC67" s="30" t="s">
        <v>24</v>
      </c>
      <c r="AD67" s="30"/>
      <c r="AF67" s="30" t="s">
        <v>24</v>
      </c>
      <c r="AG67" s="30"/>
      <c r="AI67" s="30" t="s">
        <v>24</v>
      </c>
      <c r="AJ67" s="30"/>
      <c r="AL67" s="30" t="s">
        <v>24</v>
      </c>
      <c r="AM67" s="30"/>
      <c r="AO67" s="30" t="s">
        <v>24</v>
      </c>
      <c r="AP67" s="30"/>
      <c r="AR67" s="30" t="s">
        <v>24</v>
      </c>
      <c r="AS67" s="30"/>
      <c r="AU67" s="30" t="s">
        <v>24</v>
      </c>
      <c r="AV67" s="30"/>
      <c r="AX67" s="30" t="s">
        <v>24</v>
      </c>
      <c r="AY67" s="30"/>
      <c r="BA67" s="30" t="s">
        <v>24</v>
      </c>
      <c r="BB67" s="30"/>
      <c r="BD67" s="30" t="s">
        <v>24</v>
      </c>
      <c r="BE67" s="30"/>
      <c r="BG67" s="30" t="s">
        <v>24</v>
      </c>
      <c r="BH67" s="30"/>
      <c r="BJ67" s="30" t="s">
        <v>24</v>
      </c>
      <c r="BK67" s="30"/>
      <c r="BM67" s="30" t="s">
        <v>24</v>
      </c>
      <c r="BN67" s="30"/>
      <c r="BP67" s="30" t="s">
        <v>24</v>
      </c>
      <c r="BQ67" s="30"/>
      <c r="BS67" s="30" t="s">
        <v>24</v>
      </c>
      <c r="BT67" s="30"/>
      <c r="BV67" s="30" t="s">
        <v>24</v>
      </c>
      <c r="BW67" s="30"/>
      <c r="BZ67" s="30" t="s">
        <v>24</v>
      </c>
      <c r="CA67" s="30"/>
      <c r="CD67" s="30" t="s">
        <v>24</v>
      </c>
      <c r="CE67" s="30"/>
      <c r="CH67" s="30" t="s">
        <v>24</v>
      </c>
      <c r="CI67" s="30"/>
    </row>
    <row r="68" spans="1:96" x14ac:dyDescent="0.25">
      <c r="A68" s="23" t="s">
        <v>28</v>
      </c>
      <c r="B68" s="22">
        <f>AVERAGE(B3,B4,B5,B6,B7,B8,B9,B10,B11,B12,B13,B17,B18,B19,B20,B21,B22,B23,B24,B25,B26,B27,B28,B29,B30,B31,B32,B33,B34,B35,B36,B37,B39,B40,B41,B42,B43,B44,B45,B46,B47,B48,B49,B50,B51,B52,B53,B54,B55,B56)</f>
        <v>39.44</v>
      </c>
      <c r="C68" s="22">
        <f>AVERAGE(C3,C4,C5,C6,C7,C8,C9,C10,C11,C12,C13,C17,C18,C19,C20,C21,C22,C23,C24,C25,C26,C27,C28,C29,C30,C31,C32,C33,C34,C35,C36,C37,C39,C40,C41,C42,C43,C44,C45,C46,C47,C48,C49,C50,C51,C52,C53,C54,C55,C56)</f>
        <v>79.400000000000006</v>
      </c>
      <c r="E68" s="22">
        <f>AVERAGE(E3,E4,E5,E6,E7,E8,E9,E10,E11,E12,E13,E17,E18,E19,E20,E21,E22,E23,E24,E25,E26,E27,E28,E29,E30,E31,E32,E33,E34,E35,E36,E37,E39,E40,E41,E42,E43,E44,E45,E46,E47,E48,E49,E50,E51,E52,E53,E54,E55,E56)</f>
        <v>61.577777777777776</v>
      </c>
      <c r="F68" s="22">
        <f>AVERAGE(F3,F4,F5,F6,F7,F8,F9,F10,F11,F12,F13,F17,F18,F19,F20,F21,F22,F23,F24,F25,F26,F27,F28,F29,F30,F31,F32,F33,F34,F35,F36,F37,F39,F40,F41,F42,F43,F44,F45,F46,F47,F48,F49,F50,F51,F52,F53,F54,F55,F56)</f>
        <v>95.022222222222226</v>
      </c>
      <c r="H68" s="22">
        <f>AVERAGE(H3,H4,H5,H6,H7,H8,H9,H10,H11,H12,H13,H17,H18,H19,H20,H21,H22,H23,H24,H25,H26,H27,H28,H29,H30,H31,H32,H33,H34,H35,H36,H37,H39,H40,H41,H42,H43,H44,H45,H46,H47,H48,H49,H50,H51,H52,H53,H54,H55,H56)</f>
        <v>35.020000000000003</v>
      </c>
      <c r="I68" s="22">
        <f>AVERAGE(I3,I4,I5,I6,I7,I8,I9,I10,I11,I12,I13,I17,I18,I19,I20,I21,I22,I23,I24,I25,I26,I27,I28,I29,I30,I31,I32,I33,I34,I35,I36,I37,I39,I40,I41,I42,I43,I44,I45,I46,I47,I48,I49,I50,I51,I52,I53,I54,I55,I56)</f>
        <v>53.54</v>
      </c>
      <c r="K68" s="22">
        <f>AVERAGE(K3,K4,K5,K6,K7,K8,K9,K10,K11,K12,K13,K17,K18,K19,K20,K21,K22,K23,K24,K25,K26,K27,K28,K29,K30,K31,K32,K33,K34,K35,K36,K37,K39,K40,K41,K42,K43,K44,K45,K46,K47,K48,K49,K50,K51,K52,K53,K54,K55,K56)</f>
        <v>72.088888888888889</v>
      </c>
      <c r="L68" s="22">
        <f>AVERAGE(L3,L4,L5,L6,L7,L8,L9,L10,L11,L12,L13,L17,L18,L19,L20,L21,L22,L23,L24,L25,L26,L27,L28,L29,L30,L31,L32,L33,L34,L35,L36,L37,L39,L40,L41,L42,L43,L44,L45,L46,L47,L48,L49,L50,L51,L52,L53,L54,L55,L56)</f>
        <v>61.488888888888887</v>
      </c>
      <c r="N68" s="22">
        <f>AVERAGE(N3,N4,N5,N6,N7,N8,N9,N10,N11,N12,N13,N17,N18,N19,N20,N21,N22,N23,N24,N25,N26,N27,N28,N29,N30,N31,N32,N33,N34,N35,N36,N37,N39,N40,N41,N42,N43,N44,N45,N46,N47,N48,N49,N50,N51,N52,N53,N54,N55,N56)</f>
        <v>320.77999999999997</v>
      </c>
      <c r="O68" s="22">
        <f>AVERAGE(O3,O4,O5,O6,O7,O8,O9,O10,O11,O12,O13,O17,O18,O19,O20,O21,O22,O23,O24,O25,O26,O27,O28,O29,O30,O31,O32,O33,O34,O35,O36,O37,O39,O40,O41,O42,O43,O44,O45,O46,O47,O48,O49,O50,O51,O52,O53,O54,O55,O56)</f>
        <v>369.94</v>
      </c>
      <c r="Q68" s="22">
        <f>AVERAGE(Q3,Q4,Q5,Q6,Q7,Q8,Q9,Q10,Q11,Q12,Q13,Q17,Q18,Q19,Q20,Q21,Q22,Q23,Q24,Q25,Q26,Q27,Q28,Q29,Q30,Q31,Q32,Q33,Q34,Q35,Q36,Q37,Q39,Q40,Q41,Q42,Q43,Q44,Q45,Q46,Q47,Q48,Q49,Q50,Q51,Q52,Q53,Q54,Q55,Q56)</f>
        <v>472.95555555555558</v>
      </c>
      <c r="R68" s="22">
        <f>AVERAGE(R3,R4,R5,R6,R7,R8,R9,R10,R11,R12,R13,R17,R18,R19,R20,R21,R22,R23,R24,R25,R26,R27,R28,R29,R30,R31,R32,R33,R34,R35,R36,R37,R39,R40,R41,R42,R43,R44,R45,R46,R47,R48,R49,R50,R51,R52,R53,R54,R55,R56)</f>
        <v>487.86666666666667</v>
      </c>
      <c r="T68" s="22">
        <f>AVERAGE(T3,T4,T5,T6,T7,T8,T9,T10,T11,T12,T13,T17,T18,T19,T20,T21,T22,T23,T24,T25,T26,T27,T28,T29,T30,T31,T32,T33,T34,T35,T36,T37,T39,T40,T41,T42,T43,T44,T45,T46,T47,T48,T49,T50,T51,T52,T53,T54,T55,T56)</f>
        <v>25.469387755102041</v>
      </c>
      <c r="U68" s="22">
        <f>AVERAGE(U3,U4,U5,U6,U7,U8,U9,U10,U11,U12,U13,U17,U18,U19,U20,U21,U22,U23,U24,U25,U26,U27,U28,U29,U30,U31,U32,U33,U34,U35,U36,U37,U39,U40,U41,U42,U43,U44,U45,U46,U47,U48,U49,U50,U51,U52,U53,U54,U55,U56)</f>
        <v>32.829787234042556</v>
      </c>
      <c r="W68" s="22">
        <f>AVERAGE(W3,W4,W5,W6,W7,W8,W9,W10,W11,W12,W13,W17,W18,W19,W20,W21,W22,W23,W24,W25,W26,W27,W28,W29,W30,W31,W32,W33,W34,W35,W36,W37,W39,W40,W41,W42,W43,W44,W45,W46,W47,W48,W49,W50,W51,W52,W53,W54,W55,W56)</f>
        <v>78.933333333333337</v>
      </c>
      <c r="X68" s="22">
        <f>AVERAGE(X3,X4,X5,X6,X7,X8,X9,X10,X11,X12,X13,X17,X18,X19,X20,X21,X22,X23,X24,X25,X26,X27,X28,X29,X30,X31,X32,X33,X34,X35,X36,X37,X39,X40,X41,X42,X43,X44,X45,X46,X47,X48,X49,X50,X51,X52,X53,X54,X55,X56)</f>
        <v>63.822222222222223</v>
      </c>
      <c r="Z68" s="22">
        <f>AVERAGE(Z3,Z4,Z5,Z6,Z7,Z8,Z9,Z10,Z11,Z12,Z13,Z17,Z18,Z19,Z20,Z21,Z22,Z23,Z24,Z25,Z26,Z27,Z28,Z29,Z30,Z31,Z32,Z33,Z34,Z35,Z36,Z37,Z39,Z40,Z41,Z42,Z43,Z44,Z45,Z46,Z47,Z48,Z49,Z50,Z51,Z52,Z53,Z54,Z55,Z56)</f>
        <v>5.9318181818181817</v>
      </c>
      <c r="AA68" s="22">
        <f>AVERAGE(AA3,AA4,AA5,AA6,AA7,AA8,AA9,AA10,AA11,AA12,AA13,AA17,AA18,AA19,AA20,AA21,AA22,AA23,AA24,AA25,AA26,AA27,AA28,AA29,AA30,AA31,AA32,AA33,AA34,AA35,AA36,AA37,AA39,AA40,AA41,AA42,AA43,AA44,AA45,AA46,AA47,AA48,AA49,AA50,AA51,AA52,AA53,AA54,AA55,AA56)</f>
        <v>14.408163265306122</v>
      </c>
      <c r="AC68" s="22">
        <f>AVERAGE(AC3,AC4,AC5,AC6,AC7,AC8,AC9,AC10,AC11,AC12,AC13,AC17,AC18,AC19,AC20,AC21,AC22,AC23,AC24,AC25,AC26,AC27,AC28,AC29,AC30,AC31,AC32,AC33,AC34,AC35,AC36,AC37,AC39,AC40,AC41,AC42,AC43,AC44,AC45,AC46,AC47,AC48,AC49,AC50,AC51,AC52,AC53,AC54,AC55,AC56)</f>
        <v>6.0909090909090908</v>
      </c>
      <c r="AD68" s="22">
        <f>AVERAGE(AD3,AD4,AD5,AD6,AD7,AD8,AD9,AD10,AD11,AD12,AD13,AD17,AD18,AD19,AD20,AD21,AD22,AD23,AD24,AD25,AD26,AD27,AD28,AD29,AD30,AD31,AD32,AD33,AD34,AD35,AD36,AD37,AD39,AD40,AD41,AD42,AD43,AD44,AD45,AD46,AD47,AD48,AD49,AD50,AD51,AD52,AD53,AD54,AD55,AD56)</f>
        <v>6.6744186046511631</v>
      </c>
      <c r="AF68" s="22">
        <f>AVERAGE(AF3,AF4,AF5,AF6,AF7,AF8,AF9,AF10,AF11,AF12,AF13,AF17,AF18,AF19,AF20,AF21,AF22,AF23,AF24,AF25,AF26,AF27,AF28,AF29,AF30,AF31,AF32,AF33,AF34,AF35,AF36,AF37,AF39,AF40,AF41,AF42,AF43,AF44,AF45,AF46,AF47,AF48,AF49,AF50,AF51,AF52,AF53,AF54,AF55,AF56)</f>
        <v>64.276595744680847</v>
      </c>
      <c r="AG68" s="22">
        <f>AVERAGE(AG3,AG4,AG5,AG6,AG7,AG8,AG9,AG10,AG11,AG12,AG13,AG17,AG18,AG19,AG20,AG21,AG22,AG23,AG24,AG25,AG26,AG27,AG28,AG29,AG30,AG31,AG32,AG33,AG34,AG35,AG36,AG37,AG39,AG40,AG41,AG42,AG43,AG44,AG45,AG46,AG47,AG48,AG49,AG50,AG51,AG52,AG53,AG54,AG55,AG56)</f>
        <v>35.365853658536587</v>
      </c>
      <c r="AI68" s="22">
        <f>AVERAGE(AI3,AI4,AI5,AI6,AI7,AI8,AI9,AI10,AI11,AI12,AI13,AI17,AI18,AI19,AI20,AI21,AI22,AI23,AI24,AI25,AI26,AI27,AI28,AI29,AI30,AI31,AI32,AI33,AI34,AI35,AI36,AI37,AI39,AI40,AI41,AI42,AI43,AI44,AI45,AI46,AI47,AI48,AI49,AI50,AI51,AI52,AI53,AI54,AI55,AI56)</f>
        <v>87.477272727272734</v>
      </c>
      <c r="AJ68" s="22">
        <f>AVERAGE(AJ3,AJ4,AJ5,AJ6,AJ7,AJ8,AJ9,AJ10,AJ11,AJ12,AJ13,AJ17,AJ18,AJ19,AJ20,AJ21,AJ22,AJ23,AJ24,AJ25,AJ26,AJ27,AJ28,AJ29,AJ30,AJ31,AJ32,AJ33,AJ34,AJ35,AJ36,AJ37,AJ39,AJ40,AJ41,AJ42,AJ43,AJ44,AJ45,AJ46,AJ47,AJ48,AJ49,AJ50,AJ51,AJ52,AJ53,AJ54,AJ55,AJ56)</f>
        <v>40.581395348837212</v>
      </c>
      <c r="AL68" s="22">
        <f>AVERAGE(AL3,AL4,AL5,AL6,AL7,AL8,AL9,AL10,AL11,AL12,AL13,AL17,AL18,AL19,AL20,AL21,AL22,AL23,AL24,AL25,AL26,AL27,AL28,AL29,AL30,AL31,AL32,AL33,AL34,AL35,AL36,AL37,AL39,AL40,AL41,AL42,AL43,AL44,AL45,AL46,AL47,AL48,AL49,AL50,AL51,AL52,AL53,AL54,AL55,AL56)</f>
        <v>69.177777777777777</v>
      </c>
      <c r="AM68" s="22">
        <f>AVERAGE(AM3,AM4,AM5,AM6,AM7,AM8,AM9,AM10,AM11,AM12,AM13,AM17,AM18,AM19,AM20,AM21,AM22,AM23,AM24,AM25,AM26,AM27,AM28,AM29,AM30,AM31,AM32,AM33,AM34,AM35,AM36,AM37,AM39,AM40,AM41,AM42,AM43,AM44,AM45,AM46,AM47,AM48,AM49,AM50,AM51,AM52,AM53,AM54,AM55,AM56)</f>
        <v>27.282608695652176</v>
      </c>
      <c r="AO68" s="22">
        <f>AVERAGE(AO3,AO4,AO5,AO6,AO7,AO8,AO9,AO10,AO11,AO12,AO13,AO17,AO18,AO19,AO20,AO21,AO22,AO23,AO24,AO25,AO26,AO27,AO28,AO29,AO30,AO31,AO32,AO33,AO34,AO35,AO36,AO37,AO39,AO40,AO41,AO42,AO43,AO44,AO45,AO46,AO47,AO48,AO49,AO50,AO51,AO52,AO53,AO54,AO55,AO56)</f>
        <v>76.272727272727266</v>
      </c>
      <c r="AP68" s="22">
        <f>AVERAGE(AP3,AP4,AP5,AP6,AP7,AP8,AP9,AP10,AP11,AP12,AP13,AP17,AP18,AP19,AP20,AP21,AP22,AP23,AP24,AP25,AP26,AP27,AP28,AP29,AP30,AP31,AP32,AP33,AP34,AP35,AP36,AP37,AP39,AP40,AP41,AP42,AP43,AP44,AP45,AP46,AP47,AP48,AP49,AP50,AP51,AP52,AP53,AP54,AP55,AP56)</f>
        <v>40.727272727272727</v>
      </c>
      <c r="AR68" s="22">
        <f>AVERAGE(AR3,AR4,AR5,AR6,AR7,AR8,AR9,AR10,AR11,AR12,AR13,AR17,AR18,AR19,AR20,AR21,AR22,AR23,AR24,AR25,AR26,AR27,AR28,AR29,AR30,AR31,AR32,AR33,AR34,AR35,AR36,AR37,AR39,AR40,AR41,AR42,AR43,AR44,AR45,AR46,AR47,AR48,AR49,AR50,AR51,AR52,AR53,AR54,AR55,AR56)</f>
        <v>10.714285714285714</v>
      </c>
      <c r="AS68" s="22">
        <f>AVERAGE(AS3,AS4,AS5,AS6,AS7,AS8,AS9,AS10,AS11,AS12,AS13,AS17,AS18,AS19,AS20,AS21,AS22,AS23,AS24,AS25,AS26,AS27,AS28,AS29,AS30,AS31,AS32,AS33,AS34,AS35,AS36,AS37,AS39,AS40,AS41,AS42,AS43,AS44,AS45,AS46,AS47,AS48,AS49,AS50,AS51,AS52,AS53,AS54,AS55,AS56)</f>
        <v>35.382352941176471</v>
      </c>
      <c r="AU68" s="22">
        <f>AVERAGE(AU3,AU4,AU5,AU6,AU7,AU8,AU9,AU10,AU11,AU12,AU13,AU17,AU18,AU19,AU20,AU21,AU22,AU23,AU24,AU25,AU26,AU27,AU28,AU29,AU30,AU31,AU32,AU33,AU34,AU35,AU36,AU37,AU39,AU40,AU41,AU42,AU43,AU44,AU45,AU46,AU47,AU48,AU49,AU50,AU51,AU52,AU53,AU54,AU55,AU56)</f>
        <v>34.15625</v>
      </c>
      <c r="AV68" s="22">
        <f>AVERAGE(AV3,AV4,AV5,AV6,AV7,AV8,AV9,AV10,AV11,AV12,AV13,AV17,AV18,AV19,AV20,AV21,AV22,AV23,AV24,AV25,AV26,AV27,AV28,AV29,AV30,AV31,AV32,AV33,AV34,AV35,AV36,AV37,AV39,AV40,AV41,AV42,AV43,AV44,AV45,AV46,AV47,AV48,AV49,AV50,AV51,AV52,AV53,AV54,AV55,AV56)</f>
        <v>23.827586206896552</v>
      </c>
      <c r="AX68" s="22">
        <f>AVERAGE(AX3,AX4,AX5,AX6,AX7,AX8,AX9,AX10,AX11,AX12,AX13,AX17,AX18,AX19,AX20,AX21,AX22,AX23,AX24,AX25,AX26,AX27,AX28,AX29,AX30,AX31,AX32,AX33,AX34,AX35,AX36,AX37,AX39,AX40,AX41,AX42,AX43,AX44,AX45,AX46,AX47,AX48,AX49,AX50,AX51,AX52,AX53,AX54,AX55,AX56)</f>
        <v>469.531914893617</v>
      </c>
      <c r="AY68" s="22">
        <f>AVERAGE(AY3,AY4,AY5,AY6,AY7,AY8,AY9,AY10,AY11,AY12,AY13,AY17,AY18,AY19,AY20,AY21,AY22,AY23,AY24,AY25,AY26,AY27,AY28,AY29,AY30,AY31,AY32,AY33,AY34,AY35,AY36,AY37,AY39,AY40,AY41,AY42,AY43,AY44,AY45,AY46,AY47,AY48,AY49,AY50,AY51,AY52,AY53,AY54,AY55,AY56)</f>
        <v>347.72340425531917</v>
      </c>
      <c r="BA68" s="22">
        <f>AVERAGE(BA3,BA4,BA5,BA6,BA7,BA8,BA9,BA10,BA11,BA12,BA13,BA17,BA18,BA19,BA20,BA21,BA22,BA23,BA24,BA25,BA26,BA27,BA28,BA29,BA30,BA31,BA32,BA33,BA34,BA35,BA36,BA37,BA39,BA40,BA41,BA42,BA43,BA44,BA45,BA46,BA47,BA48,BA49,BA50,BA51,BA52,BA53,BA54,BA55,BA56)</f>
        <v>276.23809523809524</v>
      </c>
      <c r="BB68" s="22">
        <f>AVERAGE(BB3,BB4,BB5,BB6,BB7,BB8,BB9,BB10,BB11,BB12,BB13,BB17,BB18,BB19,BB20,BB21,BB22,BB23,BB24,BB25,BB26,BB27,BB28,BB29,BB30,BB31,BB32,BB33,BB34,BB35,BB36,BB37,BB39,BB40,BB41,BB42,BB43,BB44,BB45,BB46,BB47,BB48,BB49,BB50,BB51,BB52,BB53,BB54,BB55,BB56)</f>
        <v>263.47619047619048</v>
      </c>
      <c r="BD68" s="22">
        <f>AVERAGE(BD3,BD4,BD5,BD6,BD7,BD8,BD9,BD10,BD11,BD12,BD13,BD17,BD18,BD19,BD20,BD21,BD22,BD23,BD24,BD25,BD26,BD27,BD28,BD29,BD30,BD31,BD32,BD33,BD34,BD35,BD36,BD37,BD39,BD40,BD41,BD42,BD43,BD44,BD45,BD46,BD47,BD48,BD49,BD50,BD51,BD52,BD53,BD54,BD55,BD56)</f>
        <v>62.8125</v>
      </c>
      <c r="BE68" s="22">
        <f>AVERAGE(BE3,BE4,BE5,BE6,BE7,BE8,BE9,BE10,BE11,BE12,BE13,BE17,BE18,BE19,BE20,BE21,BE22,BE23,BE24,BE25,BE26,BE27,BE28,BE29,BE30,BE31,BE32,BE33,BE34,BE35,BE36,BE37,BE39,BE40,BE41,BE42,BE43,BE44,BE45,BE46,BE47,BE48,BE49,BE50,BE51,BE52,BE53,BE54,BE55,BE56)</f>
        <v>73.145833333333329</v>
      </c>
      <c r="BG68" s="22">
        <f>AVERAGE(BG3,BG4,BG5,BG6,BG7,BG8,BG9,BG10,BG11,BG12,BG13,BG17,BG18,BG19,BG20,BG21,BG22,BG23,BG24,BG25,BG26,BG27,BG28,BG29,BG30,BG31,BG32,BG33,BG34,BG35,BG36,BG37,BG39,BG40,BG41,BG42,BG43,BG44,BG45,BG46,BG47,BG48,BG49,BG50,BG51,BG52,BG53,BG54,BG55,BG56)</f>
        <v>44.790697674418603</v>
      </c>
      <c r="BH68" s="22">
        <f>AVERAGE(BH3,BH4,BH5,BH6,BH7,BH8,BH9,BH10,BH11,BH12,BH13,BH17,BH18,BH19,BH20,BH21,BH22,BH23,BH24,BH25,BH26,BH27,BH28,BH29,BH30,BH31,BH32,BH33,BH34,BH35,BH36,BH37,BH39,BH40,BH41,BH42,BH43,BH44,BH45,BH46,BH47,BH48,BH49,BH50,BH51,BH52,BH53,BH54,BH55,BH56)</f>
        <v>18.65909090909091</v>
      </c>
      <c r="BJ68" s="22">
        <f>AVERAGE(BJ3,BJ4,BJ5,BJ6,BJ7,BJ8,BJ9,BJ10,BJ11,BJ12,BJ13,BJ17,BJ18,BJ19,BJ20,BJ21,BJ22,BJ23,BJ24,BJ25,BJ26,BJ27,BJ28,BJ29,BJ30,BJ31,BJ32,BJ33,BJ34,BJ35,BJ36,BJ37,BJ39,BJ40,BJ41,BJ42,BJ43,BJ44,BJ45,BJ46,BJ47,BJ48,BJ49,BJ50,BJ51,BJ52,BJ53,BJ54,BJ55,BJ56)</f>
        <v>4.3243243243243246</v>
      </c>
      <c r="BK68" s="22">
        <f>AVERAGE(BK3,BK4,BK5,BK6,BK7,BK8,BK9,BK10,BK11,BK12,BK13,BK17,BK18,BK19,BK20,BK21,BK22,BK23,BK24,BK25,BK26,BK27,BK28,BK29,BK30,BK31,BK32,BK33,BK34,BK35,BK36,BK37,BK39,BK40,BK41,BK42,BK43,BK44,BK45,BK46,BK47,BK48,BK49,BK50,BK51,BK52,BK53,BK54,BK55,BK56)</f>
        <v>21.895833333333332</v>
      </c>
      <c r="BM68" s="22">
        <f>AVERAGE(BM3,BM4,BM5,BM6,BM7,BM8,BM9,BM10,BM11,BM12,BM13,BM17,BM18,BM19,BM20,BM21,BM22,BM23,BM24,BM25,BM26,BM27,BM28,BM29,BM30,BM31,BM32,BM33,BM34,BM35,BM36,BM37,BM39,BM40,BM41,BM42,BM43,BM44,BM45,BM46,BM47,BM48,BM49,BM50,BM51,BM52,BM53,BM54,BM55,BM56)</f>
        <v>16.260869565217391</v>
      </c>
      <c r="BN68" s="22">
        <f>AVERAGE(BN3,BN4,BN5,BN6,BN7,BN8,BN9,BN10,BN11,BN12,BN13,BN17,BN18,BN19,BN20,BN21,BN22,BN23,BN24,BN25,BN26,BN27,BN28,BN29,BN30,BN31,BN32,BN33,BN34,BN35,BN36,BN37,BN39,BN40,BN41,BN42,BN43,BN44,BN45,BN46,BN47,BN48,BN49,BN50,BN51,BN52,BN53,BN54,BN55,BN56)</f>
        <v>61.826086956521742</v>
      </c>
      <c r="BP68" s="22">
        <f>AVERAGE(BP3,BP4,BP5,BP6,BP7,BP8,BP9,BP10,BP11,BP12,BP13,BP17,BP18,BP19,BP20,BP21,BP22,BP23,BP24,BP25,BP26,BP27,BP28,BP29,BP30,BP31,BP32,BP33,BP34,BP35,BP36,BP37,BP39,BP40,BP41,BP42,BP43,BP44,BP45,BP46,BP47,BP48,BP49,BP50,BP51,BP52,BP53,BP54,BP55,BP56)</f>
        <v>129.70833333333334</v>
      </c>
      <c r="BQ68" s="22">
        <f>AVERAGE(BQ3,BQ4,BQ5,BQ6,BQ7,BQ8,BQ9,BQ10,BQ11,BQ12,BQ13,BQ17,BQ18,BQ19,BQ20,BQ21,BQ22,BQ23,BQ24,BQ25,BQ26,BQ27,BQ28,BQ29,BQ30,BQ31,BQ32,BQ33,BQ34,BQ35,BQ36,BQ37,BQ39,BQ40,BQ41,BQ42,BQ43,BQ44,BQ45,BQ46,BQ47,BQ48,BQ49,BQ50,BQ51,BQ52,BQ53,BQ54,BQ55,BQ56)</f>
        <v>79.111111111111114</v>
      </c>
      <c r="BS68" s="22">
        <f>AVERAGE(BS3,BS4,BS5,BS6,BS7,BS8,BS9,BS10,BS11,BS12,BS13,BS17,BS18,BS19,BS20,BS21,BS22,BS23,BS24,BS25,BS26,BS27,BS28,BS29,BS30,BS31,BS32,BS33,BS34,BS35,BS36,BS37,BS39,BS40,BS41,BS42,BS43,BS44,BS45,BS46,BS47,BS48,BS49,BS50,BS51,BS52,BS53,BS54,BS55,BS56)</f>
        <v>129.19999999999999</v>
      </c>
      <c r="BT68" s="22">
        <f>AVERAGE(BT3,BT4,BT5,BT6,BT7,BT8,BT9,BT10,BT11,BT12,BT13,BT17,BT18,BT19,BT20,BT21,BT22,BT23,BT24,BT25,BT26,BT27,BT28,BT29,BT30,BT31,BT32,BT33,BT34,BT35,BT36,BT37,BT39,BT40,BT41,BT42,BT43,BT44,BT45,BT46,BT47,BT48,BT49,BT50,BT51,BT52,BT53,BT54,BT55,BT56)</f>
        <v>119.66666666666667</v>
      </c>
      <c r="BV68" s="22">
        <f>AVERAGE(BV3,BV4,BV5,BV6,BV7,BV8,BV9,BV10,BV11,BV12,BV13,BV17,BV18,BV19,BV20,BV21,BV22,BV23,BV24,BV25,BV26,BV27,BV28,BV29,BV30,BV31,BV32,BV33,BV34,BV35,BV36,BV37,BV39,BV40,BV41,BV42,BV43,BV44,BV45,BV46,BV47,BV48,BV49,BV50,BV51,BV52,BV53,BV54,BV55,BV56)</f>
        <v>426.64</v>
      </c>
      <c r="BW68" s="22">
        <f>AVERAGE(BW3,BW4,BW5,BW6,BW7,BW8,BW9,BW10,BW11,BW12,BW13,BW17,BW18,BW19,BW20,BW21,BW22,BW23,BW24,BW25,BW26,BW27,BW28,BW29,BW30,BW31,BW32,BW33,BW34,BW35,BW36,BW37,BW39,BW40,BW41,BW42,BW43,BW44,BW45,BW46,BW47,BW48,BW49,BW50,BW51,BW52,BW53,BW54,BW55,BW56)</f>
        <v>502.4</v>
      </c>
      <c r="BX68" s="22"/>
      <c r="BZ68" s="22">
        <f>AVERAGE(BZ3,BZ4,BZ5,BZ6,BZ7,BZ8,BZ9,BZ10,BZ11,BZ12,BZ13,BZ17,BZ18,BZ19,BZ20,BZ21,BZ22,BZ23,BZ24,BZ25,BZ26,BZ27,BZ28,BZ29,BZ30,BZ31,BZ32,BZ33,BZ34,BZ35,BZ36,BZ37,BZ39,BZ40,BZ41,BZ42,BZ43,BZ44,BZ45,BZ46,BZ47,BZ48,BZ49,BZ50,BZ51,BZ52,BZ53,BZ54,BZ55,BZ56)</f>
        <v>644.35555555555561</v>
      </c>
      <c r="CA68" s="22">
        <f>AVERAGE(CA3,CA4,CA5,CA6,CA7,CA8,CA9,CA10,CA11,CA12,CA13,CA17,CA18,CA19,CA20,CA21,CA22,CA23,CA24,CA25,CA26,CA27,CA28,CA29,CA30,CA31,CA32,CA33,CA34,CA35,CA36,CA37,CA39,CA40,CA41,CA42,CA43,CA44,CA45,CA46,CA47,CA48,CA49,CA50,CA51,CA52,CA53,CA54,CA55,CA56)</f>
        <v>637.02222222222224</v>
      </c>
      <c r="CB68" s="22"/>
      <c r="CD68" s="22">
        <f>AVERAGE(CD3,CD4,CD5,CD6,CD7,CD8,CD9,CD10,CD11,CD12,CD13,CD17,CD18,CD19,CD20,CD21,CD22,CD23,CD24,CD25,CD26,CD27,CD28,CD29,CD30,CD31,CD32,CD33,CD34,CD35,CD36,CD37,CD39,CD40,CD41,CD42,CD43,CD44,CD45,CD46,CD47,CD48,CD49,CD50,CD51,CD52,CD53,CD54,CD55,CD56)</f>
        <v>184.5</v>
      </c>
      <c r="CE68" s="22">
        <f>AVERAGE(CE3,CE4,CE5,CE6,CE7,CE8,CE9,CE10,CE11,CE12,CE13,CE17,CE18,CE19,CE20,CE21,CE22,CE23,CE24,CE25,CE26,CE27,CE28,CE29,CE30,CE31,CE32,CE33,CE34,CE35,CE36,CE37,CE39,CE40,CE41,CE42,CE43,CE44,CE45,CE46,CE47,CE48,CE49,CE50,CE51,CE52,CE53,CE54,CE55,CE56)</f>
        <v>155.6</v>
      </c>
      <c r="CF68" s="22"/>
      <c r="CH68" s="22">
        <f>AVERAGE(CH3,CH4,CH5,CH6,CH7,CH8,CH9,CH10,CH11,CH12,CH13,CH17,CH18,CH19,CH20,CH21,CH22,CH23,CH24,CH25,CH26,CH27,CH28,CH29,CH30,CH31,CH32,CH33,CH34,CH35,CH36,CH37,CH39,CH40,CH41,CH42,CH43,CH44,CH45,CH46,CH47,CH48,CH49,CH50,CH51,CH52,CH53,CH54,CH55,CH56)</f>
        <v>280.22222222222223</v>
      </c>
      <c r="CI68" s="22">
        <f>AVERAGE(CI3,CI4,CI5,CI6,CI7,CI8,CI9,CI10,CI11,CI12,CI13,CI17,CI18,CI19,CI20,CI21,CI22,CI23,CI24,CI25,CI26,CI27,CI28,CI29,CI30,CI31,CI32,CI33,CI34,CI35,CI36,CI37,CI39,CI40,CI41,CI42,CI43,CI44,CI45,CI46,CI47,CI48,CI49,CI50,CI51,CI52,CI53,CI54,CI55,CI56)</f>
        <v>244.97777777777779</v>
      </c>
      <c r="CJ68" s="22"/>
      <c r="CK68" s="22"/>
      <c r="CN68" s="22"/>
      <c r="CO68" s="22"/>
      <c r="CR68" s="22"/>
    </row>
    <row r="69" spans="1:96" x14ac:dyDescent="0.25">
      <c r="A69" s="23" t="s">
        <v>26</v>
      </c>
      <c r="B69" s="22">
        <f>AVERAGE(B24,B25,B26,B27,B28,B29,B30,B31,B32,B33,B34,B35,B36,B37,B39,B40,B41,B42,B43,B44,B45,B46,B47,B48,B49,B50,B51,B52,B53,B54,B55,B56)</f>
        <v>58.9375</v>
      </c>
      <c r="C69" s="22">
        <f>AVERAGE(C24,C25,C26,C27,C28,C29,C30,C31,C32,C33,C34,C35,C36,C37,C39,C40,C41,C42,C43,C44,C45,C46,C47,C48,C49,C50,C51,C52,C53,C54,C55,C56)</f>
        <v>119.8125</v>
      </c>
      <c r="D69" s="2">
        <v>1989</v>
      </c>
      <c r="E69" s="22">
        <f>AVERAGE(E24,E25,E26,E27,E28,E29,E30,E31,E32,E33,E34,E35,E36,E37,E39,E40,E41,E42,E43,E44,E45,E46,E47,E48,E49,E50,E51,E52,E53,E54,E55,E56)</f>
        <v>81.65625</v>
      </c>
      <c r="F69" s="22">
        <f>AVERAGE(F24,F25,F26,F27,F28,F29,F30,F31,F32,F33,F34,F35,F36,F37,F39,F40,F41,F42,F43,F44,F45,F46,F47,F48,F49,F50,F51,F52,F53,F54,F55,F56)</f>
        <v>131.625</v>
      </c>
      <c r="G69" s="2">
        <v>1989</v>
      </c>
      <c r="H69" s="22">
        <f>AVERAGE(H24,H25,H26,H27,H28,H29,H30,H31,H32,H33,H34,H35,H36,H37,H39,H40,H41,H42,H43,H44,H45,H46,H47,H48,H49,H50,H51,H52,H53,H54,H55,H56)</f>
        <v>34.5</v>
      </c>
      <c r="I69" s="22">
        <f>AVERAGE(I24,I25,I26,I27,I28,I29,I30,I31,I32,I33,I34,I35,I36,I37,I39,I40,I41,I42,I43,I44,I45,I46,I47,I48,I49,I50,I51,I52,I53,I54,I55,I56)</f>
        <v>62.59375</v>
      </c>
      <c r="J69" s="2">
        <v>1989</v>
      </c>
      <c r="K69" s="22">
        <f>AVERAGE(K24,K25,K26,K27,K28,K29,K30,K31,K32,K33,K34,K35,K36,K37,K39,K40,K41,K42,K43,K44,K45,K46,K47,K48,K49,K50,K51,K52,K53,K54,K55,K56)</f>
        <v>56.84375</v>
      </c>
      <c r="L69" s="22">
        <f>AVERAGE(L24,L25,L26,L27,L28,L29,L30,L31,L32,L33,L34,L35,L36,L37,L39,L40,L41,L42,L43,L44,L45,L46,L47,L48,L49,L50,L51,L52,L53,L54,L55,L56)</f>
        <v>63.28125</v>
      </c>
      <c r="M69" s="2">
        <v>1989</v>
      </c>
      <c r="N69" s="22">
        <f>AVERAGE(N24,N25,N26,N27,N28,N29,N30,N31,N32,N33,N34,N35,N36,N37,N39,N40,N41,N42,N43,N44,N45,N46,N47,N48,N49,N50,N51,N52,N53,N54,N55,N56)</f>
        <v>408.625</v>
      </c>
      <c r="O69" s="22">
        <f>AVERAGE(O24,O25,O26,O27,O28,O29,O30,O31,O32,O33,O34,O35,O36,O37,O39,O40,O41,O42,O43,O44,O45,O46,O47,O48,O49,O50,O51,O52,O53,O54,O55,O56)</f>
        <v>500.59375</v>
      </c>
      <c r="P69" s="2">
        <v>1989</v>
      </c>
      <c r="Q69" s="22">
        <f>AVERAGE(Q24,Q25,Q26,Q27,Q28,Q29,Q30,Q31,Q32,Q33,Q34,Q35,Q36,Q37,Q39,Q40,Q41,Q42,Q43,Q44,Q45,Q46,Q47,Q48,Q49,Q50,Q51,Q52,Q53,Q54,Q55,Q56)</f>
        <v>580.90625</v>
      </c>
      <c r="R69" s="22">
        <f>AVERAGE(R24,R25,R26,R27,R28,R29,R30,R31,R32,R33,R34,R35,R36,R37,R39,R40,R41,R42,R43,R44,R45,R46,R47,R48,R49,R50,R51,R52,R53,R54,R55,R56)</f>
        <v>592.75</v>
      </c>
      <c r="S69" s="2">
        <v>1989</v>
      </c>
      <c r="T69" s="22">
        <f>AVERAGE(T24,T25,T26,T27,T28,T29,T30,T31,T32,T33,T34,T35,T36,T37,T39,T40,T41,T42,T43,T44,T45,T46,T47,T48,T49,T50,T51,T52,T53,T54,T55,T56)</f>
        <v>21.5</v>
      </c>
      <c r="U69" s="22">
        <f>AVERAGE(U24,U25,U26,U27,U28,U29,U30,U31,U32,U33,U34,U35,U36,U37,U39,U40,U41,U42,U43,U44,U45,U46,U47,U48,U49,U50,U51,U52,U53,U54,U55,U56)</f>
        <v>38.5</v>
      </c>
      <c r="V69" s="2">
        <v>1989</v>
      </c>
      <c r="W69" s="22">
        <f>AVERAGE(W24,W25,W26,W27,W28,W29,W30,W31,W32,W33,W34,W35,W36,W37,W39,W40,W41,W42,W43,W44,W45,W46,W47,W48,W49,W50,W51,W52,W53,W54,W55,W56)</f>
        <v>79.03125</v>
      </c>
      <c r="X69" s="22">
        <f>AVERAGE(X24,X25,X26,X27,X28,X29,X30,X31,X32,X33,X34,X35,X36,X37,X39,X40,X41,X42,X43,X44,X45,X46,X47,X48,X49,X50,X51,X52,X53,X54,X55,X56)</f>
        <v>69.875</v>
      </c>
      <c r="Y69" s="2">
        <v>1989</v>
      </c>
      <c r="Z69" s="22">
        <f>AVERAGE(Z24,Z25,Z26,Z27,Z28,Z29,Z30,Z31,Z32,Z33,Z34,Z35,Z36,Z37,Z39,Z40,Z41,Z42,Z43,Z44,Z45,Z46,Z47,Z48,Z49,Z50,Z51,Z52,Z53,Z54,Z55,Z56)</f>
        <v>6.5</v>
      </c>
      <c r="AA69" s="22">
        <f>AVERAGE(AA24,AA25,AA26,AA27,AA28,AA29,AA30,AA31,AA32,AA33,AA34,AA35,AA36,AA37,AA39,AA40,AA41,AA42,AA43,AA44,AA45,AA46,AA47,AA48,AA49,AA50,AA51,AA52,AA53,AA54,AA55,AA56)</f>
        <v>15.4375</v>
      </c>
      <c r="AB69" s="2">
        <v>1989</v>
      </c>
      <c r="AC69" s="22">
        <f>AVERAGE(AC24,AC25,AC26,AC27,AC28,AC29,AC30,AC31,AC32,AC33,AC34,AC35,AC36,AC37,AC39,AC40,AC41,AC42,AC43,AC44,AC45,AC46,AC47,AC48,AC49,AC50,AC51,AC52,AC53,AC54,AC55,AC56)</f>
        <v>6.78125</v>
      </c>
      <c r="AD69" s="22">
        <f>AVERAGE(AD24,AD25,AD26,AD27,AD28,AD29,AD30,AD31,AD32,AD33,AD34,AD35,AD36,AD37,AD39,AD40,AD41,AD42,AD43,AD44,AD45,AD46,AD47,AD48,AD49,AD50,AD51,AD52,AD53,AD54,AD55,AD56)</f>
        <v>6.6875</v>
      </c>
      <c r="AE69" s="2">
        <v>1989</v>
      </c>
      <c r="AF69" s="22">
        <f>AVERAGE(AF24,AF25,AF26,AF27,AF28,AF29,AF30,AF31,AF32,AF33,AF34,AF35,AF36,AF37,AF39,AF40,AF41,AF42,AF43,AF44,AF45,AF46,AF47,AF48,AF49,AF50,AF51,AF52,AF53,AF54,AF55,AF56)</f>
        <v>87</v>
      </c>
      <c r="AG69" s="22">
        <f>AVERAGE(AG24,AG25,AG26,AG27,AG28,AG29,AG30,AG31,AG32,AG33,AG34,AG35,AG36,AG37,AG39,AG40,AG41,AG42,AG43,AG44,AG45,AG46,AG47,AG48,AG49,AG50,AG51,AG52,AG53,AG54,AG55,AG56)</f>
        <v>39.483870967741936</v>
      </c>
      <c r="AH69" s="2">
        <v>1989</v>
      </c>
      <c r="AI69" s="22">
        <f>AVERAGE(AI24,AI25,AI26,AI27,AI28,AI29,AI30,AI31,AI32,AI33,AI34,AI35,AI36,AI37,AI39,AI40,AI41,AI42,AI43,AI44,AI45,AI46,AI47,AI48,AI49,AI50,AI51,AI52,AI53,AI54,AI55,AI56)</f>
        <v>106.09375</v>
      </c>
      <c r="AJ69" s="22">
        <f>AVERAGE(AJ24,AJ25,AJ26,AJ27,AJ28,AJ29,AJ30,AJ31,AJ32,AJ33,AJ34,AJ35,AJ36,AJ37,AJ39,AJ40,AJ41,AJ42,AJ43,AJ44,AJ45,AJ46,AJ47,AJ48,AJ49,AJ50,AJ51,AJ52,AJ53,AJ54,AJ55,AJ56)</f>
        <v>50.28125</v>
      </c>
      <c r="AK69" s="2">
        <v>1989</v>
      </c>
      <c r="AL69" s="22">
        <f>AVERAGE(AL24,AL25,AL26,AL27,AL28,AL29,AL30,AL31,AL32,AL33,AL34,AL35,AL36,AL37,AL39,AL40,AL41,AL42,AL43,AL44,AL45,AL46,AL47,AL48,AL49,AL50,AL51,AL52,AL53,AL54,AL55,AL56)</f>
        <v>91.09375</v>
      </c>
      <c r="AM69" s="22">
        <f>AVERAGE(AM24,AM25,AM26,AM27,AM28,AM29,AM30,AM31,AM32,AM33,AM34,AM35,AM36,AM37,AM39,AM40,AM41,AM42,AM43,AM44,AM45,AM46,AM47,AM48,AM49,AM50,AM51,AM52,AM53,AM54,AM55,AM56)</f>
        <v>31.5625</v>
      </c>
      <c r="AN69" s="2">
        <v>1989</v>
      </c>
      <c r="AO69" s="22">
        <f>AVERAGE(AO24,AO25,AO26,AO27,AO28,AO29,AO30,AO31,AO32,AO33,AO34,AO35,AO36,AO37,AO39,AO40,AO41,AO42,AO43,AO44,AO45,AO46,AO47,AO48,AO49,AO50,AO51,AO52,AO53,AO54,AO55,AO56)</f>
        <v>97.53125</v>
      </c>
      <c r="AP69" s="22">
        <f>AVERAGE(AP24,AP25,AP26,AP27,AP28,AP29,AP30,AP31,AP32,AP33,AP34,AP35,AP36,AP37,AP39,AP40,AP41,AP42,AP43,AP44,AP45,AP46,AP47,AP48,AP49,AP50,AP51,AP52,AP53,AP54,AP55,AP56)</f>
        <v>50.34375</v>
      </c>
      <c r="AQ69" s="2">
        <v>1989</v>
      </c>
      <c r="AR69" s="22">
        <f>AVERAGE(AR24,AR25,AR26,AR27,AR28,AR29,AR30,AR31,AR32,AR33,AR34,AR35,AR36,AR37,AR39,AR40,AR41,AR42,AR43,AR44,AR45,AR46,AR47,AR48,AR49,AR50,AR51,AR52,AR53,AR54,AR55,AR56)</f>
        <v>11.26923076923077</v>
      </c>
      <c r="AS69" s="22">
        <f>AVERAGE(AS24,AS25,AS26,AS27,AS28,AS29,AS30,AS31,AS32,AS33,AS34,AS35,AS36,AS37,AS39,AS40,AS41,AS42,AS43,AS44,AS45,AS46,AS47,AS48,AS49,AS50,AS51,AS52,AS53,AS54,AS55,AS56)</f>
        <v>22.896551724137932</v>
      </c>
      <c r="AT69" s="2">
        <v>1989</v>
      </c>
      <c r="AU69" s="22">
        <f>AVERAGE(AU24,AU25,AU26,AU27,AU28,AU29,AU30,AU31,AU32,AU33,AU34,AU35,AU36,AU37,AU39,AU40,AU41,AU42,AU43,AU44,AU45,AU46,AU47,AU48,AU49,AU50,AU51,AU52,AU53,AU54,AU55,AU56)</f>
        <v>32.807692307692307</v>
      </c>
      <c r="AV69" s="22">
        <f>AVERAGE(AV24,AV25,AV26,AV27,AV28,AV29,AV30,AV31,AV32,AV33,AV34,AV35,AV36,AV37,AV39,AV40,AV41,AV42,AV43,AV44,AV45,AV46,AV47,AV48,AV49,AV50,AV51,AV52,AV53,AV54,AV55,AV56)</f>
        <v>13.074074074074074</v>
      </c>
      <c r="AW69" s="2">
        <v>1989</v>
      </c>
      <c r="AX69" s="22">
        <f>AVERAGE(AX24,AX25,AX26,AX27,AX28,AX29,AX30,AX31,AX32,AX33,AX34,AX35,AX36,AX37,AX39,AX40,AX41,AX42,AX43,AX44,AX45,AX46,AX47,AX48,AX49,AX50,AX51,AX52,AX53,AX54,AX55,AX56)</f>
        <v>473.375</v>
      </c>
      <c r="AY69" s="22">
        <f>AVERAGE(AY24,AY25,AY26,AY27,AY28,AY29,AY30,AY31,AY32,AY33,AY34,AY35,AY36,AY37,AY39,AY40,AY41,AY42,AY43,AY44,AY45,AY46,AY47,AY48,AY49,AY50,AY51,AY52,AY53,AY54,AY55,AY56)</f>
        <v>250.0625</v>
      </c>
      <c r="AZ69" s="2">
        <v>1989</v>
      </c>
      <c r="BA69" s="22">
        <f>AVERAGE(BA24,BA25,BA26,BA27,BA28,BA29,BA30,BA31,BA32,BA33,BA34,BA35,BA36,BA37,BA39,BA40,BA41,BA42,BA43,BA44,BA45,BA46,BA47,BA48,BA49,BA50,BA51,BA52,BA53,BA54,BA55,BA56)</f>
        <v>286.65625</v>
      </c>
      <c r="BB69" s="22">
        <f>AVERAGE(BB24,BB25,BB26,BB27,BB28,BB29,BB30,BB31,BB32,BB33,BB34,BB35,BB36,BB37,BB39,BB40,BB41,BB42,BB43,BB44,BB45,BB46,BB47,BB48,BB49,BB50,BB51,BB52,BB53,BB54,BB55,BB56)</f>
        <v>240.5625</v>
      </c>
      <c r="BC69" s="2">
        <v>1989</v>
      </c>
      <c r="BD69" s="22">
        <f>AVERAGE(BD24,BD25,BD26,BD27,BD28,BD29,BD30,BD31,BD32,BD33,BD34,BD35,BD36,BD37,BD39,BD40,BD41,BD42,BD43,BD44,BD45,BD46,BD47,BD48,BD49,BD50,BD51,BD52,BD53,BD54,BD55,BD56)</f>
        <v>81.09375</v>
      </c>
      <c r="BE69" s="22">
        <f>AVERAGE(BE24,BE25,BE26,BE27,BE28,BE29,BE30,BE31,BE32,BE33,BE34,BE35,BE36,BE37,BE39,BE40,BE41,BE42,BE43,BE44,BE45,BE46,BE47,BE48,BE49,BE50,BE51,BE52,BE53,BE54,BE55,BE56)</f>
        <v>84.375</v>
      </c>
      <c r="BF69" s="2">
        <v>1989</v>
      </c>
      <c r="BG69" s="22">
        <f>AVERAGE(BG24,BG25,BG26,BG27,BG28,BG29,BG30,BG31,BG32,BG33,BG34,BG35,BG36,BG37,BG39,BG40,BG41,BG42,BG43,BG44,BG45,BG46,BG47,BG48,BG49,BG50,BG51,BG52,BG53,BG54,BG55,BG56)</f>
        <v>29.5625</v>
      </c>
      <c r="BH69" s="22">
        <f>AVERAGE(BH24,BH25,BH26,BH27,BH28,BH29,BH30,BH31,BH32,BH33,BH34,BH35,BH36,BH37,BH39,BH40,BH41,BH42,BH43,BH44,BH45,BH46,BH47,BH48,BH49,BH50,BH51,BH52,BH53,BH54,BH55,BH56)</f>
        <v>16.40625</v>
      </c>
      <c r="BI69" s="2">
        <v>1989</v>
      </c>
      <c r="BJ69" s="22">
        <f>AVERAGE(BJ24,BJ25,BJ26,BJ27,BJ28,BJ29,BJ30,BJ31,BJ32,BJ33,BJ34,BJ35,BJ36,BJ37,BJ39,BJ40,BJ41,BJ42,BJ43,BJ44,BJ45,BJ46,BJ47,BJ48,BJ49,BJ50,BJ51,BJ52,BJ53,BJ54,BJ55,BJ56)</f>
        <v>4.741935483870968</v>
      </c>
      <c r="BK69" s="22">
        <f>AVERAGE(BK24,BK25,BK26,BK27,BK28,BK29,BK30,BK31,BK32,BK33,BK34,BK35,BK36,BK37,BK39,BK40,BK41,BK42,BK43,BK44,BK45,BK46,BK47,BK48,BK49,BK50,BK51,BK52,BK53,BK54,BK55,BK56)</f>
        <v>30.5</v>
      </c>
      <c r="BL69" s="2">
        <v>1989</v>
      </c>
      <c r="BM69" s="22">
        <f>AVERAGE(BM24,BM25,BM26,BM27,BM28,BM29,BM30,BM31,BM32,BM33,BM34,BM35,BM36,BM37,BM39,BM40,BM41,BM42,BM43,BM44,BM45,BM46,BM47,BM48,BM49,BM50,BM51,BM52,BM53,BM54,BM55,BM56)</f>
        <v>21.4375</v>
      </c>
      <c r="BN69" s="22">
        <f>AVERAGE(BN24,BN25,BN26,BN27,BN28,BN29,BN30,BN31,BN32,BN33,BN34,BN35,BN36,BN37,BN39,BN40,BN41,BN42,BN43,BN44,BN45,BN46,BN47,BN48,BN49,BN50,BN51,BN52,BN53,BN54,BN55,BN56)</f>
        <v>75.59375</v>
      </c>
      <c r="BO69" s="2">
        <v>1989</v>
      </c>
      <c r="BP69" s="22">
        <f>AVERAGE(BP24,BP25,BP26,BP27,BP28,BP29,BP30,BP31,BP32,BP33,BP34,BP35,BP36,BP37,BP39,BP40,BP41,BP42,BP43,BP44,BP45,BP46,BP47,BP48,BP49,BP50,BP51,BP52,BP53,BP54,BP55,BP56)</f>
        <v>117.96875</v>
      </c>
      <c r="BQ69" s="22">
        <f>AVERAGE(BQ24,BQ25,BQ26,BQ27,BQ28,BQ29,BQ30,BQ31,BQ32,BQ33,BQ34,BQ35,BQ36,BQ37,BQ39,BQ40,BQ41,BQ42,BQ43,BQ44,BQ45,BQ46,BQ47,BQ48,BQ49,BQ50,BQ51,BQ52,BQ53,BQ54,BQ55,BQ56)</f>
        <v>79.40625</v>
      </c>
      <c r="BR69" s="2">
        <v>1989</v>
      </c>
      <c r="BS69" s="22">
        <f>AVERAGE(BS24,BS25,BS26,BS27,BS28,BS29,BS30,BS31,BS32,BS33,BS34,BS35,BS36,BS37,BS39,BS40,BS41,BS42,BS43,BS44,BS45,BS46,BS47,BS48,BS49,BS50,BS51,BS52,BS53,BS54,BS55,BS56)</f>
        <v>119.46875</v>
      </c>
      <c r="BT69" s="22">
        <f>AVERAGE(BT24,BT25,BT26,BT27,BT28,BT29,BT30,BT31,BT32,BT33,BT34,BT35,BT36,BT37,BT39,BT40,BT41,BT42,BT43,BT44,BT45,BT46,BT47,BT48,BT49,BT50,BT51,BT52,BT53,BT54,BT55,BT56)</f>
        <v>155.5</v>
      </c>
      <c r="BU69" s="2">
        <v>1989</v>
      </c>
      <c r="BV69" s="22">
        <f>AVERAGE(BV24,BV25,BV26,BV27,BV28,BV29,BV30,BV31,BV32,BV33,BV34,BV35,BV36,BV37,BV39,BV40,BV41,BV42,BV43,BV44,BV45,BV46,BV47,BV48,BV49,BV50,BV51,BV52,BV53,BV54,BV55,BV56)</f>
        <v>563.71875</v>
      </c>
      <c r="BW69" s="22">
        <f>AVERAGE(BW24,BW25,BW26,BW27,BW28,BW29,BW30,BW31,BW32,BW33,BW34,BW35,BW36,BW37,BW39,BW40,BW41,BW42,BW43,BW44,BW45,BW46,BW47,BW48,BW49,BW50,BW51,BW52,BW53,BW54,BW55,BW56)</f>
        <v>679.40625</v>
      </c>
      <c r="BX69" s="22"/>
      <c r="BY69" s="2">
        <v>1989</v>
      </c>
      <c r="BZ69" s="22">
        <f>AVERAGE(BZ24,BZ25,BZ26,BZ27,BZ28,BZ29,BZ30,BZ31,BZ32,BZ33,BZ34,BZ35,BZ36,BZ37,BZ39,BZ40,BZ41,BZ42,BZ43,BZ44,BZ45,BZ46,BZ47,BZ48,BZ49,BZ50,BZ51,BZ52,BZ53,BZ54,BZ55,BZ56)</f>
        <v>795.3125</v>
      </c>
      <c r="CA69" s="22">
        <f>AVERAGE(CA24,CA25,CA26,CA27,CA28,CA29,CA30,CA31,CA32,CA33,CA34,CA35,CA36,CA37,CA39,CA40,CA41,CA42,CA43,CA44,CA45,CA46,CA47,CA48,CA49,CA50,CA51,CA52,CA53,CA54,CA55,CA56)</f>
        <v>785.6875</v>
      </c>
      <c r="CB69" s="22"/>
      <c r="CC69" s="2">
        <v>1989</v>
      </c>
      <c r="CD69" s="22">
        <f>AVERAGE(CD24,CD25,CD26,CD27,CD28,CD29,CD30,CD31,CD32,CD33,CD34,CD35,CD36,CD37,CD39,CD40,CD41,CD42,CD43,CD44,CD45,CD46,CD47,CD48,CD49,CD50,CD51,CD52,CD53,CD54,CD55,CD56)</f>
        <v>173.96875</v>
      </c>
      <c r="CE69" s="22">
        <f>AVERAGE(CE24,CE25,CE26,CE27,CE28,CE29,CE30,CE31,CE32,CE33,CE34,CE35,CE36,CE37,CE39,CE40,CE41,CE42,CE43,CE44,CE45,CE46,CE47,CE48,CE49,CE50,CE51,CE52,CE53,CE54,CE55,CE56)</f>
        <v>180.5</v>
      </c>
      <c r="CF69" s="22"/>
      <c r="CG69" s="2">
        <v>1989</v>
      </c>
      <c r="CH69" s="22">
        <f>AVERAGE(CH24,CH25,CH26,CH27,CH28,CH29,CH30,CH31,CH32,CH33,CH34,CH35,CH36,CH37,CH39,CH40,CH41,CH42,CH43,CH44,CH45,CH46,CH47,CH48,CH49,CH50,CH51,CH52,CH53,CH54,CH55,CH56)</f>
        <v>255.34375</v>
      </c>
      <c r="CI69" s="22">
        <f>AVERAGE(CI24,CI25,CI26,CI27,CI28,CI29,CI30,CI31,CI32,CI33,CI34,CI35,CI36,CI37,CI39,CI40,CI41,CI42,CI43,CI44,CI45,CI46,CI47,CI48,CI49,CI50,CI51,CI52,CI53,CI54,CI55,CI56)</f>
        <v>288.65625</v>
      </c>
      <c r="CJ69" s="22"/>
      <c r="CK69" s="22"/>
      <c r="CN69" s="22"/>
      <c r="CO69" s="22"/>
      <c r="CR69" s="22"/>
    </row>
    <row r="70" spans="1:96" x14ac:dyDescent="0.25">
      <c r="A70" s="23" t="s">
        <v>27</v>
      </c>
      <c r="B70" s="22">
        <f>AVERAGEA(B47,B48,B49,B50,B51,B52,B53,B54,B55,B56)</f>
        <v>85</v>
      </c>
      <c r="C70" s="22">
        <f>AVERAGEA(C47,C48,C49,C50,C51,C52,C53,C54,C55,C56)</f>
        <v>158.4</v>
      </c>
      <c r="D70" s="2">
        <v>2012</v>
      </c>
      <c r="E70" s="22">
        <f>AVERAGEA(E47,E48,E49,E50,E51,E52,E53,E54,E55,E56)</f>
        <v>169.3</v>
      </c>
      <c r="F70" s="22">
        <f>AVERAGEA(F47,F48,F49,F50,F51,F52,F53,F54,F55,F56)</f>
        <v>305.60000000000002</v>
      </c>
      <c r="G70" s="2">
        <v>2012</v>
      </c>
      <c r="H70" s="22">
        <f>AVERAGEA(H47,H48,H49,H50,H51,H52,H53,H54,H55,H56)</f>
        <v>63.2</v>
      </c>
      <c r="I70" s="22">
        <f>AVERAGEA(I47,I48,I49,I50,I51,I52,I53,I54,I55,I56)</f>
        <v>29.2</v>
      </c>
      <c r="J70" s="2">
        <v>2012</v>
      </c>
      <c r="K70" s="22">
        <f>AVERAGEA(K47,K48,K49,K50,K51,K52,K53,K54,K55,K56)</f>
        <v>58.2</v>
      </c>
      <c r="L70" s="22">
        <f>AVERAGEA(L47,L48,L49,L50,L51,L52,L53,L54,L55,L56)</f>
        <v>129.4</v>
      </c>
      <c r="M70" s="2">
        <v>2012</v>
      </c>
      <c r="N70" s="22">
        <f>AVERAGEA(N47,N48,N49,N50,N51,N52,N53,N54,N55,N56)</f>
        <v>563.70000000000005</v>
      </c>
      <c r="O70" s="22">
        <f>AVERAGEA(O47,O48,O49,O50,O51,O52,O53,O54,O55,O56)</f>
        <v>812.6</v>
      </c>
      <c r="P70" s="2">
        <v>2012</v>
      </c>
      <c r="Q70" s="22">
        <f>AVERAGEA(Q47,Q48,Q49,Q50,Q51,Q52,Q53,Q54,Q55,Q56)</f>
        <v>966.7</v>
      </c>
      <c r="R70" s="22">
        <f>AVERAGEA(R47,R48,R49,R50,R51,R52,R53,R54,R55,R56)</f>
        <v>947.5</v>
      </c>
      <c r="S70" s="2">
        <v>2012</v>
      </c>
      <c r="T70" s="22">
        <f>AVERAGEA(T47,T48,T49,T50,T51,T52,T53,T54,T55,T56)</f>
        <v>36</v>
      </c>
      <c r="U70" s="22">
        <f>AVERAGEA(U47,U48,U49,U50,U51,U52,U53,U54,U55,U56)</f>
        <v>69.400000000000006</v>
      </c>
      <c r="V70" s="2">
        <v>2012</v>
      </c>
      <c r="W70" s="22">
        <f>AVERAGEA(W47,W48,W49,W50,W51,W52,W53,W54,W55,W56)</f>
        <v>127.2</v>
      </c>
      <c r="X70" s="22">
        <f>AVERAGEA(X47,X48,X49,X50,X51,X52,X53,X54,X55,X56)</f>
        <v>115.2</v>
      </c>
      <c r="Y70" s="2">
        <v>2012</v>
      </c>
      <c r="Z70" s="22">
        <f>AVERAGEA(Z47,Z48,Z49,Z50,Z51,Z52,Z53,Z54,Z55,Z56)</f>
        <v>13.9</v>
      </c>
      <c r="AA70" s="22">
        <f>AVERAGEA(AA47,AA48,AA49,AA50,AA51,AA52,AA53,AA54,AA55,AA56)</f>
        <v>20.3</v>
      </c>
      <c r="AB70" s="2">
        <v>2012</v>
      </c>
      <c r="AC70" s="22">
        <f>AVERAGEA(AC47,AC48,AC49,AC50,AC51,AC52,AC53,AC54,AC55,AC56)</f>
        <v>13.5</v>
      </c>
      <c r="AD70" s="22">
        <f>AVERAGEA(AD47,AD48,AD49,AD50,AD51,AD52,AD53,AD54,AD55,AD56)</f>
        <v>7.6</v>
      </c>
      <c r="AE70" s="2">
        <v>2012</v>
      </c>
      <c r="AF70" s="22">
        <f>AVERAGEA(AF47,AF48,AF49,AF50,AF51,AF52,AF53,AF54,AF55,AF56)</f>
        <v>248.9</v>
      </c>
      <c r="AG70" s="22">
        <f>AVERAGEA(AG47,AG48,AG49,AG50,AG51,AG52,AG53,AG54,AG55,AG56)</f>
        <v>84.4</v>
      </c>
      <c r="AH70" s="2">
        <v>2012</v>
      </c>
      <c r="AI70" s="22">
        <f>AVERAGEA(AI47,AI48,AI49,AI50,AI51,AI52,AI53,AI54,AI55,AI56)</f>
        <v>274.8</v>
      </c>
      <c r="AJ70" s="22">
        <f>AVERAGEA(AJ47,AJ48,AJ49,AJ50,AJ51,AJ52,AJ53,AJ54,AJ55,AJ56)</f>
        <v>137.5</v>
      </c>
      <c r="AK70" s="2">
        <v>2012</v>
      </c>
      <c r="AL70" s="22">
        <f>AVERAGEA(AL47,AL48,AL49,AL50,AL51,AL52,AL53,AL54,AL55,AL56)</f>
        <v>135.5</v>
      </c>
      <c r="AM70" s="22">
        <f>AVERAGEA(AM47,AM48,AM49,AM50,AM51,AM52,AM53,AM54,AM55,AM56)</f>
        <v>22.7</v>
      </c>
      <c r="AN70" s="2">
        <v>2012</v>
      </c>
      <c r="AO70" s="22">
        <f>AVERAGEA(AO47,AO48,AO49,AO50,AO51,AO52,AO53,AO54,AO55,AO56)</f>
        <v>158.30000000000001</v>
      </c>
      <c r="AP70" s="22">
        <f>AVERAGEA(AP47,AP48,AP49,AP50,AP51,AP52,AP53,AP54,AP55,AP56)</f>
        <v>109.8</v>
      </c>
      <c r="AQ70" s="2">
        <v>2012</v>
      </c>
      <c r="AR70" s="22">
        <f>AVERAGEA(AR47,AR48,AR49,AR50,AR51,AR52,AR53,AR54,AR55,AR56)</f>
        <v>6</v>
      </c>
      <c r="AS70" s="22">
        <f>AVERAGEA(AS47,AS48,AS49,AS50,AS51,AS52,AS53,AS54,AS55,AS56)</f>
        <v>45.5</v>
      </c>
      <c r="AT70" s="2">
        <v>2012</v>
      </c>
      <c r="AU70" s="22">
        <f>AVERAGEA(AU47,AU48,AU49,AU50,AU51,AU52,AU53,AU54,AU55,AU56)</f>
        <v>9.1999999999999993</v>
      </c>
      <c r="AV70" s="22">
        <f>AVERAGEA(AV47,AV48,AV49,AV50,AV51,AV52,AV53,AV54,AV55,AV56)</f>
        <v>20.2</v>
      </c>
      <c r="AW70" s="2">
        <v>2012</v>
      </c>
      <c r="AX70" s="22">
        <f>AVERAGEA(AX47,AX48,AX49,AX50,AX51,AX52,AX53,AX54,AX55,AX56)</f>
        <v>482.8</v>
      </c>
      <c r="AY70" s="22">
        <f>AVERAGEA(AY47,AY48,AY49,AY50,AY51,AY52,AY53,AY54,AY55,AY56)</f>
        <v>180.5</v>
      </c>
      <c r="AZ70" s="2">
        <v>2012</v>
      </c>
      <c r="BA70" s="22">
        <f>AVERAGEA(BA47,BA48,BA49,BA50,BA51,BA52,BA53,BA54,BA55,BA56)</f>
        <v>211.1</v>
      </c>
      <c r="BB70" s="22">
        <f>AVERAGEA(BB47,BB48,BB49,BB50,BB51,BB52,BB53,BB54,BB55,BB56)</f>
        <v>187.5</v>
      </c>
      <c r="BC70" s="2">
        <v>2012</v>
      </c>
      <c r="BD70" s="22">
        <f>AVERAGEA(BD47,BD48,BD49,BD50,BD51,BD52,BD53,BD54,BD55,BD56)</f>
        <v>183.1</v>
      </c>
      <c r="BE70" s="22">
        <f>AVERAGEA(BE47,BE48,BE49,BE50,BE51,BE52,BE53,BE54,BE55,BE56)</f>
        <v>77.3</v>
      </c>
      <c r="BF70" s="2">
        <v>2012</v>
      </c>
      <c r="BG70" s="22">
        <f>AVERAGEA(BG47,BG48,BG49,BG50,BG51,BG52,BG53,BG54,BG55,BG56)</f>
        <v>81.099999999999994</v>
      </c>
      <c r="BH70" s="22">
        <f>AVERAGEA(BH47,BH48,BH49,BH50,BH51,BH52,BH53,BH54,BH55,BH56)</f>
        <v>30.4</v>
      </c>
      <c r="BI70" s="2">
        <v>2012</v>
      </c>
      <c r="BJ70" s="22">
        <f>AVERAGEA(BJ47,BJ48,BJ49,BJ50,BJ51,BJ52,BJ53,BJ54,BJ55,BJ56)</f>
        <v>8.9</v>
      </c>
      <c r="BK70" s="22">
        <f>AVERAGEA(BK47,BK48,BK49,BK50,BK51,BK52,BK53,BK54,BK55,BK56)</f>
        <v>38.5</v>
      </c>
      <c r="BL70" s="2">
        <v>2012</v>
      </c>
      <c r="BM70" s="22">
        <f>AVERAGEA(BM47,BM48,BM49,BM50,BM51,BM52,BM53,BM54,BM55,BM56)</f>
        <v>37.299999999999997</v>
      </c>
      <c r="BN70" s="22">
        <f>AVERAGEA(BN47,BN48,BN49,BN50,BN51,BN52,BN53,BN54,BN55,BN56)</f>
        <v>102.6</v>
      </c>
      <c r="BO70" s="2">
        <v>2012</v>
      </c>
      <c r="BP70" s="22">
        <f>AVERAGEA(BP47,BP48,BP49,BP50,BP51,BP52,BP53,BP54,BP55,BP56)</f>
        <v>243.6</v>
      </c>
      <c r="BQ70" s="22">
        <f>AVERAGEA(BQ47,BQ48,BQ49,BQ50,BQ51,BQ52,BQ53,BQ54,BQ55,BQ56)</f>
        <v>82</v>
      </c>
      <c r="BR70" s="2">
        <v>2012</v>
      </c>
      <c r="BS70" s="22">
        <f>AVERAGEA(BS47,BS48,BS49,BS50,BS51,BS52,BS53,BS54,BS55,BS56)</f>
        <v>270.8</v>
      </c>
      <c r="BT70" s="22">
        <f>AVERAGEA(BT47,BT48,BT49,BT50,BT51,BT52,BT53,BT54,BT55,BT56)</f>
        <v>364.5</v>
      </c>
      <c r="BU70" s="2">
        <v>2012</v>
      </c>
      <c r="BV70" s="22">
        <f>AVERAGEA(BV47,BV48,BV49,BV50,BV51,BV52,BV53,BV54,BV55,BV56)</f>
        <v>903.6</v>
      </c>
      <c r="BW70" s="22">
        <f>AVERAGEA(BW47,BW48,BW49,BW50,BW51,BW52,BW53,BW54,BW55,BW56)</f>
        <v>1100.9000000000001</v>
      </c>
      <c r="BX70" s="22"/>
      <c r="BY70" s="2">
        <v>2012</v>
      </c>
      <c r="BZ70" s="22">
        <f>AVERAGEA(BZ47,BZ48,BZ49,BZ50,BZ51,BZ52,BZ53,BZ54,BZ55,BZ56)</f>
        <v>1420</v>
      </c>
      <c r="CA70" s="22">
        <f>AVERAGEA(CA47,CA48,CA49,CA50,CA51,CA52,CA53,CA54,CA55,CA56)</f>
        <v>1410.8</v>
      </c>
      <c r="CB70" s="22"/>
      <c r="CC70" s="2">
        <v>2012</v>
      </c>
      <c r="CD70" s="22">
        <f>AVERAGEA(CD47,CD48,CD49,CD50,CD51,CD52,CD53,CD54,CD55,CD56)</f>
        <v>342.8</v>
      </c>
      <c r="CE70" s="22">
        <f>AVERAGEA(CE47,CE48,CE49,CE50,CE51,CE52,CE53,CE54,CE55,CE56)</f>
        <v>180.6</v>
      </c>
      <c r="CF70" s="22"/>
      <c r="CG70" s="2">
        <v>2012</v>
      </c>
      <c r="CH70" s="22">
        <f>AVERAGEA(CH47,CH48,CH49,CH50,CH51,CH52,CH53,CH54,CH55,CH56)</f>
        <v>456.2</v>
      </c>
      <c r="CI70" s="22">
        <f>AVERAGEA(CI47,CI48,CI49,CI50,CI51,CI52,CI53,CI54,CI55,CI56)</f>
        <v>609.1</v>
      </c>
      <c r="CJ70" s="22"/>
      <c r="CK70" s="22"/>
      <c r="CN70" s="22"/>
      <c r="CO70" s="22"/>
      <c r="CR70" s="22"/>
    </row>
  </sheetData>
  <mergeCells count="28">
    <mergeCell ref="B67:C67"/>
    <mergeCell ref="E67:F67"/>
    <mergeCell ref="H67:I67"/>
    <mergeCell ref="K67:L67"/>
    <mergeCell ref="N67:O67"/>
    <mergeCell ref="Q67:R67"/>
    <mergeCell ref="T67:U67"/>
    <mergeCell ref="W67:X67"/>
    <mergeCell ref="Z67:AA67"/>
    <mergeCell ref="AC67:AD67"/>
    <mergeCell ref="AF67:AG67"/>
    <mergeCell ref="BP67:BQ67"/>
    <mergeCell ref="AI67:AJ67"/>
    <mergeCell ref="AL67:AM67"/>
    <mergeCell ref="AO67:AP67"/>
    <mergeCell ref="AR67:AS67"/>
    <mergeCell ref="AU67:AV67"/>
    <mergeCell ref="AX67:AY67"/>
    <mergeCell ref="BA67:BB67"/>
    <mergeCell ref="BD67:BE67"/>
    <mergeCell ref="BG67:BH67"/>
    <mergeCell ref="BJ67:BK67"/>
    <mergeCell ref="BM67:BN67"/>
    <mergeCell ref="BS67:BT67"/>
    <mergeCell ref="BV67:BW67"/>
    <mergeCell ref="BZ67:CA67"/>
    <mergeCell ref="CD67:CE67"/>
    <mergeCell ref="CH67:CI67"/>
  </mergeCells>
  <phoneticPr fontId="0" type="noConversion"/>
  <pageMargins left="0.75" right="0.75" top="1" bottom="1" header="0.5" footer="0.5"/>
  <headerFooter alignWithMargins="0"/>
  <ignoredErrors>
    <ignoredError sqref="CR10:CR1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34</vt:i4>
      </vt:variant>
    </vt:vector>
  </HeadingPairs>
  <TitlesOfParts>
    <vt:vector size="35" baseType="lpstr">
      <vt:lpstr>DATA</vt:lpstr>
      <vt:lpstr>Bläs-sep</vt:lpstr>
      <vt:lpstr>Bläs-okt</vt:lpstr>
      <vt:lpstr>Brun-sep</vt:lpstr>
      <vt:lpstr>Brun-okt</vt:lpstr>
      <vt:lpstr>Gräs-sep</vt:lpstr>
      <vt:lpstr>Gräs-okt</vt:lpstr>
      <vt:lpstr>Knip-sep</vt:lpstr>
      <vt:lpstr>Knip-okt</vt:lpstr>
      <vt:lpstr>Knöl-sep</vt:lpstr>
      <vt:lpstr>Knöl-okt</vt:lpstr>
      <vt:lpstr>Kri-sep</vt:lpstr>
      <vt:lpstr>Kri-okt</vt:lpstr>
      <vt:lpstr>Skarv-sep</vt:lpstr>
      <vt:lpstr>Skarv-okt</vt:lpstr>
      <vt:lpstr>Sked-sep</vt:lpstr>
      <vt:lpstr>Sked-okt</vt:lpstr>
      <vt:lpstr>Skägg-sep</vt:lpstr>
      <vt:lpstr>Skägg-okt</vt:lpstr>
      <vt:lpstr>Sot-sep</vt:lpstr>
      <vt:lpstr>Sot-okt</vt:lpstr>
      <vt:lpstr>Sång-sep</vt:lpstr>
      <vt:lpstr>Sång-okt</vt:lpstr>
      <vt:lpstr>Vigg-sep</vt:lpstr>
      <vt:lpstr>Vigg-okt</vt:lpstr>
      <vt:lpstr>Sim-sep</vt:lpstr>
      <vt:lpstr>Sim-okt</vt:lpstr>
      <vt:lpstr>Dyk-sep</vt:lpstr>
      <vt:lpstr>Dyk-okt</vt:lpstr>
      <vt:lpstr>Sim-sep Tot</vt:lpstr>
      <vt:lpstr>Dyk-sep Tot</vt:lpstr>
      <vt:lpstr>Tot Sept</vt:lpstr>
      <vt:lpstr>Sim-Okt Tot</vt:lpstr>
      <vt:lpstr>Dyk-okt Tot</vt:lpstr>
      <vt:lpstr>Tot Okt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Kallander</dc:creator>
  <cp:lastModifiedBy>Mattias Persson</cp:lastModifiedBy>
  <cp:lastPrinted>2006-12-15T13:55:26Z</cp:lastPrinted>
  <dcterms:created xsi:type="dcterms:W3CDTF">2004-08-09T10:47:35Z</dcterms:created>
  <dcterms:modified xsi:type="dcterms:W3CDTF">2024-11-17T20:02:47Z</dcterms:modified>
</cp:coreProperties>
</file>