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fvan-my.sharepoint.com/personal/mattias_fulltofta4118_se/Documents/Club300/RingsjöInventering/"/>
    </mc:Choice>
  </mc:AlternateContent>
  <xr:revisionPtr revIDLastSave="0" documentId="8_{3721B1A0-9A69-49FE-BD0A-5586AD7993C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elrapport.2023-09-15" sheetId="7" r:id="rId1"/>
    <sheet name="Delrapport.2023-10-2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6" l="1"/>
  <c r="P5" i="6"/>
  <c r="O6" i="6"/>
  <c r="P6" i="6"/>
  <c r="O8" i="6"/>
  <c r="P8" i="6"/>
  <c r="O9" i="6"/>
  <c r="P9" i="6"/>
  <c r="O10" i="6"/>
  <c r="P10" i="6"/>
  <c r="O11" i="6"/>
  <c r="P11" i="6"/>
  <c r="O12" i="6"/>
  <c r="P12" i="6"/>
  <c r="O14" i="6"/>
  <c r="P14" i="6"/>
  <c r="O15" i="6"/>
  <c r="P15" i="6"/>
  <c r="O16" i="6"/>
  <c r="P16" i="6"/>
  <c r="O17" i="6"/>
  <c r="P17" i="6"/>
  <c r="O18" i="6"/>
  <c r="P18" i="6"/>
  <c r="Q14" i="6" l="1"/>
  <c r="Q17" i="6"/>
  <c r="Q10" i="6"/>
  <c r="Q11" i="6"/>
  <c r="Q5" i="6"/>
  <c r="Q8" i="6"/>
  <c r="Q18" i="6"/>
  <c r="Q15" i="6"/>
  <c r="Q9" i="6"/>
  <c r="Q16" i="6"/>
  <c r="Q12" i="6"/>
  <c r="Q6" i="6"/>
  <c r="Q23" i="7" l="1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N22" i="7"/>
  <c r="M22" i="7"/>
  <c r="L22" i="7"/>
  <c r="K22" i="7"/>
  <c r="J22" i="7"/>
  <c r="I22" i="7"/>
  <c r="H22" i="7"/>
  <c r="G22" i="7"/>
  <c r="F22" i="7"/>
  <c r="E22" i="7"/>
  <c r="D22" i="7"/>
  <c r="C22" i="7"/>
  <c r="N20" i="7"/>
  <c r="M20" i="7"/>
  <c r="L20" i="7"/>
  <c r="K20" i="7"/>
  <c r="J20" i="7"/>
  <c r="I20" i="7"/>
  <c r="H20" i="7"/>
  <c r="G20" i="7"/>
  <c r="F20" i="7"/>
  <c r="E20" i="7"/>
  <c r="D20" i="7"/>
  <c r="C20" i="7"/>
  <c r="P18" i="7"/>
  <c r="O18" i="7"/>
  <c r="P17" i="7"/>
  <c r="O17" i="7"/>
  <c r="P16" i="7"/>
  <c r="O16" i="7"/>
  <c r="P15" i="7"/>
  <c r="O15" i="7"/>
  <c r="P14" i="7"/>
  <c r="O14" i="7"/>
  <c r="P12" i="7"/>
  <c r="O12" i="7"/>
  <c r="P11" i="7"/>
  <c r="O11" i="7"/>
  <c r="P10" i="7"/>
  <c r="O10" i="7"/>
  <c r="P9" i="7"/>
  <c r="O9" i="7"/>
  <c r="Q22" i="7"/>
  <c r="P8" i="7"/>
  <c r="O8" i="7"/>
  <c r="P6" i="7"/>
  <c r="O6" i="7"/>
  <c r="P5" i="7"/>
  <c r="O5" i="7"/>
  <c r="Q11" i="7" l="1"/>
  <c r="Q14" i="7"/>
  <c r="Q10" i="7"/>
  <c r="P22" i="7"/>
  <c r="Q9" i="7"/>
  <c r="Q16" i="7"/>
  <c r="Q15" i="7"/>
  <c r="P20" i="7"/>
  <c r="Q12" i="7"/>
  <c r="Q17" i="7"/>
  <c r="Q18" i="7"/>
  <c r="O23" i="7"/>
  <c r="P23" i="7"/>
  <c r="Q5" i="7"/>
  <c r="Q6" i="7"/>
  <c r="Q8" i="7"/>
  <c r="B22" i="7"/>
  <c r="O22" i="7" s="1"/>
  <c r="B20" i="7"/>
  <c r="O20" i="7" s="1"/>
  <c r="R22" i="7" l="1"/>
  <c r="R23" i="7"/>
  <c r="Q20" i="7"/>
  <c r="R20" i="7" s="1"/>
  <c r="Q23" i="6" l="1"/>
  <c r="Q22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N23" i="6" l="1"/>
  <c r="M23" i="6"/>
  <c r="L23" i="6"/>
  <c r="K23" i="6"/>
  <c r="J23" i="6"/>
  <c r="I23" i="6"/>
  <c r="H23" i="6"/>
  <c r="G23" i="6"/>
  <c r="F23" i="6"/>
  <c r="E23" i="6"/>
  <c r="D23" i="6"/>
  <c r="C23" i="6"/>
  <c r="N22" i="6"/>
  <c r="M22" i="6"/>
  <c r="L22" i="6"/>
  <c r="K22" i="6"/>
  <c r="J22" i="6"/>
  <c r="I22" i="6"/>
  <c r="H22" i="6"/>
  <c r="G22" i="6"/>
  <c r="F22" i="6"/>
  <c r="E22" i="6"/>
  <c r="D22" i="6"/>
  <c r="C22" i="6"/>
  <c r="B23" i="6"/>
  <c r="P23" i="6" l="1"/>
  <c r="P22" i="6"/>
  <c r="B22" i="6"/>
  <c r="O22" i="6" s="1"/>
  <c r="O20" i="6"/>
  <c r="P20" i="6"/>
  <c r="O23" i="6"/>
  <c r="R22" i="6" l="1"/>
  <c r="Q20" i="6"/>
  <c r="R20" i="6" s="1"/>
  <c r="R23" i="6"/>
</calcChain>
</file>

<file path=xl/sharedStrings.xml><?xml version="1.0" encoding="utf-8"?>
<sst xmlns="http://schemas.openxmlformats.org/spreadsheetml/2006/main" count="89" uniqueCount="48">
  <si>
    <t>knipa</t>
  </si>
  <si>
    <t>knölsvan</t>
  </si>
  <si>
    <t>gräsand</t>
  </si>
  <si>
    <t>vigg</t>
  </si>
  <si>
    <t>skedand</t>
  </si>
  <si>
    <t>kricka</t>
  </si>
  <si>
    <t>bläsand</t>
  </si>
  <si>
    <t>brunand</t>
  </si>
  <si>
    <t>Summa</t>
  </si>
  <si>
    <t>sångsvan</t>
  </si>
  <si>
    <t>Art</t>
  </si>
  <si>
    <t>V Ä S T R A</t>
  </si>
  <si>
    <t>Ö S T R A</t>
  </si>
  <si>
    <t>1 Badplatsen</t>
  </si>
  <si>
    <t>2 Bosjöklosterviken</t>
  </si>
  <si>
    <t>3 Scoutstugan</t>
  </si>
  <si>
    <t>4 Örnhuset</t>
  </si>
  <si>
    <t>5 Ormanäsverket</t>
  </si>
  <si>
    <t>6 Stanstorp</t>
  </si>
  <si>
    <t>8 Gamla Bo</t>
  </si>
  <si>
    <t>9 Snogeröd</t>
  </si>
  <si>
    <t>11 Fulltofta</t>
  </si>
  <si>
    <t xml:space="preserve">13 Häggenäset </t>
  </si>
  <si>
    <t>12 Sätoftasjön Häggenäset</t>
  </si>
  <si>
    <t>10 Ringsjöstrand</t>
  </si>
  <si>
    <t>Simänder</t>
  </si>
  <si>
    <t>Dykänder</t>
  </si>
  <si>
    <t>Västra</t>
  </si>
  <si>
    <t>Östra</t>
  </si>
  <si>
    <t>7 Sätoftasjön kanot</t>
  </si>
  <si>
    <t>Svanar</t>
  </si>
  <si>
    <t>Sothöna</t>
  </si>
  <si>
    <t>Skäggdopping</t>
  </si>
  <si>
    <t>Storskarv</t>
  </si>
  <si>
    <t>T O T A L</t>
  </si>
  <si>
    <t>check</t>
  </si>
  <si>
    <t>Total</t>
  </si>
  <si>
    <t>ovan är skärmdump på 2018-09-14 för snabb jämförelse</t>
  </si>
  <si>
    <t>ovan är skärmdump på 2019-09-17 för snabb jämförelse</t>
  </si>
  <si>
    <t>ovan är skärmdump på 2017-09-10 för snabb jämförelse</t>
  </si>
  <si>
    <t>ovan är skärmdump på 2020-09-15 för snabb jämförelse</t>
  </si>
  <si>
    <t>ovan är skärmdump på 2021-09-18 för snabb jämförelse</t>
  </si>
  <si>
    <t>ovan är skärmdump på 2021-10-09 för snabb jämförelse</t>
  </si>
  <si>
    <t>ovan är skärmdump på 2020-10-16 för snabb jämförelse</t>
  </si>
  <si>
    <t>ovan är skärmdump på 2019-10-21 för snabb jämförelse</t>
  </si>
  <si>
    <t>ovan är skärmdump på 2018-10-18 för snabb jämförelse</t>
  </si>
  <si>
    <t>ovan är skärmdump på 2017-10-20 för snabb jämförelse</t>
  </si>
  <si>
    <t>ovan är skärmdump på 2022-09-22 för snabb jämförelse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</si>
</sst>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3" tint="-0.499984740745262"/>
      <name val="Arial"/>
      <family val="2"/>
    </font>
    <font>
      <b/>
      <u/>
      <sz val="10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2" borderId="12" xfId="0" applyFont="1" applyFill="1" applyBorder="1"/>
    <xf numFmtId="0" fontId="2" fillId="3" borderId="11" xfId="0" applyFont="1" applyFill="1" applyBorder="1"/>
    <xf numFmtId="0" fontId="5" fillId="0" borderId="12" xfId="0" applyFont="1" applyBorder="1" applyAlignment="1">
      <alignment horizontal="left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0" fontId="2" fillId="0" borderId="16" xfId="0" applyFont="1" applyBorder="1"/>
    <xf numFmtId="0" fontId="5" fillId="0" borderId="20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7" fillId="0" borderId="0" xfId="0" applyFont="1"/>
    <xf numFmtId="0" fontId="3" fillId="5" borderId="5" xfId="0" applyFont="1" applyFill="1" applyBorder="1" applyAlignment="1">
      <alignment horizontal="right" textRotation="180" wrapText="1"/>
    </xf>
    <xf numFmtId="0" fontId="3" fillId="5" borderId="6" xfId="0" applyFont="1" applyFill="1" applyBorder="1" applyAlignment="1">
      <alignment horizontal="right" textRotation="180" wrapText="1"/>
    </xf>
    <xf numFmtId="0" fontId="2" fillId="4" borderId="5" xfId="0" applyFont="1" applyFill="1" applyBorder="1" applyAlignment="1">
      <alignment horizontal="right" textRotation="180" wrapText="1"/>
    </xf>
    <xf numFmtId="0" fontId="2" fillId="4" borderId="6" xfId="0" applyFont="1" applyFill="1" applyBorder="1" applyAlignment="1">
      <alignment horizontal="right" textRotation="180" wrapText="1"/>
    </xf>
    <xf numFmtId="0" fontId="2" fillId="4" borderId="6" xfId="0" applyFont="1" applyFill="1" applyBorder="1" applyAlignment="1">
      <alignment horizontal="right" textRotation="180"/>
    </xf>
    <xf numFmtId="0" fontId="6" fillId="4" borderId="9" xfId="0" applyFont="1" applyFill="1" applyBorder="1" applyAlignment="1">
      <alignment horizontal="right" textRotation="180" wrapText="1"/>
    </xf>
    <xf numFmtId="0" fontId="2" fillId="4" borderId="5" xfId="0" applyFont="1" applyFill="1" applyBorder="1" applyAlignment="1">
      <alignment horizontal="right" textRotation="180"/>
    </xf>
    <xf numFmtId="0" fontId="3" fillId="5" borderId="1" xfId="0" applyFont="1" applyFill="1" applyBorder="1" applyAlignment="1">
      <alignment horizontal="right" textRotation="180"/>
    </xf>
    <xf numFmtId="0" fontId="2" fillId="0" borderId="30" xfId="0" applyFont="1" applyBorder="1"/>
    <xf numFmtId="0" fontId="3" fillId="7" borderId="0" xfId="0" applyFont="1" applyFill="1" applyAlignment="1">
      <alignment horizontal="center" textRotation="180"/>
    </xf>
    <xf numFmtId="0" fontId="2" fillId="7" borderId="32" xfId="0" applyFont="1" applyFill="1" applyBorder="1" applyAlignment="1">
      <alignment horizontal="center" textRotation="180"/>
    </xf>
    <xf numFmtId="0" fontId="8" fillId="0" borderId="0" xfId="0" applyFont="1"/>
    <xf numFmtId="0" fontId="8" fillId="0" borderId="0" xfId="0" applyFont="1" applyAlignment="1">
      <alignment horizontal="right"/>
    </xf>
    <xf numFmtId="0" fontId="2" fillId="6" borderId="6" xfId="0" applyFont="1" applyFill="1" applyBorder="1" applyAlignment="1">
      <alignment horizontal="center" textRotation="180"/>
    </xf>
    <xf numFmtId="3" fontId="9" fillId="5" borderId="9" xfId="0" applyNumberFormat="1" applyFont="1" applyFill="1" applyBorder="1" applyAlignment="1">
      <alignment horizontal="right" textRotation="180" wrapText="1"/>
    </xf>
    <xf numFmtId="3" fontId="9" fillId="5" borderId="14" xfId="0" applyNumberFormat="1" applyFont="1" applyFill="1" applyBorder="1" applyAlignment="1">
      <alignment horizontal="right" textRotation="180" wrapText="1"/>
    </xf>
    <xf numFmtId="3" fontId="9" fillId="5" borderId="13" xfId="0" applyNumberFormat="1" applyFont="1" applyFill="1" applyBorder="1" applyAlignment="1">
      <alignment horizontal="right" textRotation="180"/>
    </xf>
    <xf numFmtId="3" fontId="9" fillId="4" borderId="9" xfId="0" applyNumberFormat="1" applyFont="1" applyFill="1" applyBorder="1" applyAlignment="1">
      <alignment horizontal="right" textRotation="180" wrapText="1"/>
    </xf>
    <xf numFmtId="3" fontId="9" fillId="4" borderId="13" xfId="0" applyNumberFormat="1" applyFont="1" applyFill="1" applyBorder="1" applyAlignment="1">
      <alignment horizontal="right" textRotation="180" wrapText="1"/>
    </xf>
    <xf numFmtId="3" fontId="9" fillId="4" borderId="14" xfId="0" applyNumberFormat="1" applyFont="1" applyFill="1" applyBorder="1" applyAlignment="1">
      <alignment horizontal="right" textRotation="180" wrapText="1"/>
    </xf>
    <xf numFmtId="3" fontId="9" fillId="4" borderId="13" xfId="0" applyNumberFormat="1" applyFont="1" applyFill="1" applyBorder="1" applyAlignment="1">
      <alignment horizontal="right" textRotation="180"/>
    </xf>
    <xf numFmtId="3" fontId="9" fillId="7" borderId="12" xfId="0" applyNumberFormat="1" applyFont="1" applyFill="1" applyBorder="1" applyAlignment="1">
      <alignment horizontal="center" textRotation="180"/>
    </xf>
    <xf numFmtId="3" fontId="9" fillId="7" borderId="34" xfId="0" applyNumberFormat="1" applyFont="1" applyFill="1" applyBorder="1" applyAlignment="1">
      <alignment horizontal="center" textRotation="180"/>
    </xf>
    <xf numFmtId="3" fontId="9" fillId="6" borderId="14" xfId="0" applyNumberFormat="1" applyFont="1" applyFill="1" applyBorder="1" applyAlignment="1">
      <alignment horizontal="center" textRotation="180"/>
    </xf>
    <xf numFmtId="3" fontId="9" fillId="5" borderId="7" xfId="0" applyNumberFormat="1" applyFont="1" applyFill="1" applyBorder="1" applyAlignment="1">
      <alignment horizontal="center"/>
    </xf>
    <xf numFmtId="3" fontId="9" fillId="5" borderId="8" xfId="0" applyNumberFormat="1" applyFont="1" applyFill="1" applyBorder="1" applyAlignment="1">
      <alignment horizontal="center"/>
    </xf>
    <xf numFmtId="3" fontId="9" fillId="4" borderId="8" xfId="0" applyNumberFormat="1" applyFont="1" applyFill="1" applyBorder="1" applyAlignment="1">
      <alignment horizontal="center"/>
    </xf>
    <xf numFmtId="3" fontId="9" fillId="4" borderId="0" xfId="0" applyNumberFormat="1" applyFont="1" applyFill="1" applyAlignment="1">
      <alignment horizontal="center"/>
    </xf>
    <xf numFmtId="3" fontId="9" fillId="4" borderId="7" xfId="0" applyNumberFormat="1" applyFont="1" applyFill="1" applyBorder="1" applyAlignment="1">
      <alignment horizontal="center"/>
    </xf>
    <xf numFmtId="3" fontId="10" fillId="7" borderId="10" xfId="0" applyNumberFormat="1" applyFont="1" applyFill="1" applyBorder="1" applyAlignment="1">
      <alignment horizontal="center"/>
    </xf>
    <xf numFmtId="3" fontId="10" fillId="7" borderId="35" xfId="0" applyNumberFormat="1" applyFont="1" applyFill="1" applyBorder="1" applyAlignment="1">
      <alignment horizontal="center"/>
    </xf>
    <xf numFmtId="3" fontId="9" fillId="6" borderId="8" xfId="0" applyNumberFormat="1" applyFont="1" applyFill="1" applyBorder="1" applyAlignment="1">
      <alignment horizontal="center"/>
    </xf>
    <xf numFmtId="3" fontId="9" fillId="5" borderId="17" xfId="0" applyNumberFormat="1" applyFont="1" applyFill="1" applyBorder="1" applyAlignment="1">
      <alignment horizontal="center"/>
    </xf>
    <xf numFmtId="3" fontId="9" fillId="5" borderId="18" xfId="0" applyNumberFormat="1" applyFont="1" applyFill="1" applyBorder="1" applyAlignment="1">
      <alignment horizontal="center"/>
    </xf>
    <xf numFmtId="3" fontId="9" fillId="5" borderId="19" xfId="0" applyNumberFormat="1" applyFont="1" applyFill="1" applyBorder="1" applyAlignment="1">
      <alignment horizontal="center"/>
    </xf>
    <xf numFmtId="3" fontId="9" fillId="4" borderId="17" xfId="0" applyNumberFormat="1" applyFont="1" applyFill="1" applyBorder="1" applyAlignment="1">
      <alignment horizontal="center"/>
    </xf>
    <xf numFmtId="3" fontId="9" fillId="4" borderId="19" xfId="0" applyNumberFormat="1" applyFont="1" applyFill="1" applyBorder="1" applyAlignment="1">
      <alignment horizontal="center"/>
    </xf>
    <xf numFmtId="3" fontId="9" fillId="4" borderId="18" xfId="0" applyNumberFormat="1" applyFont="1" applyFill="1" applyBorder="1" applyAlignment="1">
      <alignment horizontal="center"/>
    </xf>
    <xf numFmtId="3" fontId="10" fillId="7" borderId="16" xfId="0" applyNumberFormat="1" applyFont="1" applyFill="1" applyBorder="1" applyAlignment="1">
      <alignment horizontal="center"/>
    </xf>
    <xf numFmtId="3" fontId="10" fillId="7" borderId="36" xfId="0" applyNumberFormat="1" applyFont="1" applyFill="1" applyBorder="1" applyAlignment="1">
      <alignment horizontal="center"/>
    </xf>
    <xf numFmtId="3" fontId="9" fillId="6" borderId="18" xfId="0" applyNumberFormat="1" applyFont="1" applyFill="1" applyBorder="1" applyAlignment="1">
      <alignment horizontal="center"/>
    </xf>
    <xf numFmtId="3" fontId="9" fillId="5" borderId="21" xfId="0" applyNumberFormat="1" applyFont="1" applyFill="1" applyBorder="1" applyAlignment="1">
      <alignment horizontal="right" textRotation="180" wrapText="1"/>
    </xf>
    <xf numFmtId="3" fontId="9" fillId="5" borderId="22" xfId="0" applyNumberFormat="1" applyFont="1" applyFill="1" applyBorder="1" applyAlignment="1">
      <alignment horizontal="right" textRotation="180" wrapText="1"/>
    </xf>
    <xf numFmtId="3" fontId="9" fillId="5" borderId="23" xfId="0" applyNumberFormat="1" applyFont="1" applyFill="1" applyBorder="1" applyAlignment="1">
      <alignment horizontal="right" textRotation="180"/>
    </xf>
    <xf numFmtId="3" fontId="9" fillId="4" borderId="21" xfId="0" applyNumberFormat="1" applyFont="1" applyFill="1" applyBorder="1" applyAlignment="1">
      <alignment horizontal="right" textRotation="180" wrapText="1"/>
    </xf>
    <xf numFmtId="3" fontId="9" fillId="4" borderId="23" xfId="0" applyNumberFormat="1" applyFont="1" applyFill="1" applyBorder="1" applyAlignment="1">
      <alignment horizontal="right" textRotation="180" wrapText="1"/>
    </xf>
    <xf numFmtId="3" fontId="9" fillId="4" borderId="22" xfId="0" applyNumberFormat="1" applyFont="1" applyFill="1" applyBorder="1" applyAlignment="1">
      <alignment horizontal="right" textRotation="180" wrapText="1"/>
    </xf>
    <xf numFmtId="3" fontId="9" fillId="4" borderId="23" xfId="0" applyNumberFormat="1" applyFont="1" applyFill="1" applyBorder="1" applyAlignment="1">
      <alignment horizontal="right" textRotation="180"/>
    </xf>
    <xf numFmtId="3" fontId="9" fillId="7" borderId="20" xfId="0" applyNumberFormat="1" applyFont="1" applyFill="1" applyBorder="1" applyAlignment="1">
      <alignment horizontal="center" textRotation="180"/>
    </xf>
    <xf numFmtId="3" fontId="9" fillId="7" borderId="37" xfId="0" applyNumberFormat="1" applyFont="1" applyFill="1" applyBorder="1" applyAlignment="1">
      <alignment horizontal="center" textRotation="180"/>
    </xf>
    <xf numFmtId="3" fontId="9" fillId="5" borderId="0" xfId="0" applyNumberFormat="1" applyFont="1" applyFill="1" applyAlignment="1">
      <alignment horizontal="center"/>
    </xf>
    <xf numFmtId="3" fontId="9" fillId="5" borderId="25" xfId="0" applyNumberFormat="1" applyFont="1" applyFill="1" applyBorder="1" applyAlignment="1">
      <alignment horizontal="center"/>
    </xf>
    <xf numFmtId="3" fontId="9" fillId="5" borderId="26" xfId="0" applyNumberFormat="1" applyFont="1" applyFill="1" applyBorder="1" applyAlignment="1">
      <alignment horizontal="center"/>
    </xf>
    <xf numFmtId="3" fontId="9" fillId="5" borderId="27" xfId="0" applyNumberFormat="1" applyFont="1" applyFill="1" applyBorder="1" applyAlignment="1">
      <alignment horizontal="center"/>
    </xf>
    <xf numFmtId="3" fontId="9" fillId="4" borderId="25" xfId="0" applyNumberFormat="1" applyFont="1" applyFill="1" applyBorder="1" applyAlignment="1">
      <alignment horizontal="center"/>
    </xf>
    <xf numFmtId="3" fontId="9" fillId="4" borderId="26" xfId="0" applyNumberFormat="1" applyFont="1" applyFill="1" applyBorder="1" applyAlignment="1">
      <alignment horizontal="center"/>
    </xf>
    <xf numFmtId="3" fontId="9" fillId="4" borderId="27" xfId="0" applyNumberFormat="1" applyFont="1" applyFill="1" applyBorder="1" applyAlignment="1">
      <alignment horizontal="center"/>
    </xf>
    <xf numFmtId="3" fontId="10" fillId="7" borderId="24" xfId="0" applyNumberFormat="1" applyFont="1" applyFill="1" applyBorder="1" applyAlignment="1">
      <alignment horizontal="center"/>
    </xf>
    <xf numFmtId="3" fontId="10" fillId="7" borderId="38" xfId="0" applyNumberFormat="1" applyFont="1" applyFill="1" applyBorder="1" applyAlignment="1">
      <alignment horizontal="center"/>
    </xf>
    <xf numFmtId="3" fontId="9" fillId="6" borderId="26" xfId="0" applyNumberFormat="1" applyFont="1" applyFill="1" applyBorder="1" applyAlignment="1">
      <alignment horizontal="center"/>
    </xf>
    <xf numFmtId="3" fontId="9" fillId="5" borderId="21" xfId="0" applyNumberFormat="1" applyFont="1" applyFill="1" applyBorder="1" applyAlignment="1">
      <alignment horizontal="center"/>
    </xf>
    <xf numFmtId="3" fontId="9" fillId="5" borderId="22" xfId="0" applyNumberFormat="1" applyFont="1" applyFill="1" applyBorder="1" applyAlignment="1">
      <alignment horizontal="center"/>
    </xf>
    <xf numFmtId="3" fontId="9" fillId="5" borderId="23" xfId="0" applyNumberFormat="1" applyFont="1" applyFill="1" applyBorder="1" applyAlignment="1">
      <alignment horizontal="center"/>
    </xf>
    <xf numFmtId="3" fontId="9" fillId="4" borderId="21" xfId="0" applyNumberFormat="1" applyFont="1" applyFill="1" applyBorder="1" applyAlignment="1">
      <alignment horizontal="center"/>
    </xf>
    <xf numFmtId="3" fontId="9" fillId="4" borderId="22" xfId="0" applyNumberFormat="1" applyFont="1" applyFill="1" applyBorder="1" applyAlignment="1">
      <alignment horizontal="center"/>
    </xf>
    <xf numFmtId="3" fontId="9" fillId="4" borderId="23" xfId="0" applyNumberFormat="1" applyFont="1" applyFill="1" applyBorder="1" applyAlignment="1">
      <alignment horizontal="center"/>
    </xf>
    <xf numFmtId="3" fontId="9" fillId="7" borderId="20" xfId="0" applyNumberFormat="1" applyFont="1" applyFill="1" applyBorder="1" applyAlignment="1">
      <alignment horizontal="center"/>
    </xf>
    <xf numFmtId="3" fontId="9" fillId="7" borderId="37" xfId="0" applyNumberFormat="1" applyFont="1" applyFill="1" applyBorder="1" applyAlignment="1">
      <alignment horizontal="center"/>
    </xf>
    <xf numFmtId="3" fontId="9" fillId="4" borderId="10" xfId="0" applyNumberFormat="1" applyFont="1" applyFill="1" applyBorder="1" applyAlignment="1">
      <alignment horizontal="center"/>
    </xf>
    <xf numFmtId="3" fontId="9" fillId="7" borderId="10" xfId="0" applyNumberFormat="1" applyFont="1" applyFill="1" applyBorder="1" applyAlignment="1">
      <alignment horizontal="center"/>
    </xf>
    <xf numFmtId="3" fontId="9" fillId="7" borderId="35" xfId="0" applyNumberFormat="1" applyFont="1" applyFill="1" applyBorder="1" applyAlignment="1">
      <alignment horizontal="center"/>
    </xf>
    <xf numFmtId="3" fontId="9" fillId="5" borderId="5" xfId="0" applyNumberFormat="1" applyFont="1" applyFill="1" applyBorder="1" applyAlignment="1">
      <alignment horizontal="center"/>
    </xf>
    <xf numFmtId="3" fontId="9" fillId="5" borderId="6" xfId="0" applyNumberFormat="1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3" fontId="9" fillId="4" borderId="6" xfId="0" applyNumberFormat="1" applyFont="1" applyFill="1" applyBorder="1" applyAlignment="1">
      <alignment horizontal="center"/>
    </xf>
    <xf numFmtId="3" fontId="9" fillId="7" borderId="11" xfId="0" applyNumberFormat="1" applyFont="1" applyFill="1" applyBorder="1" applyAlignment="1">
      <alignment horizontal="center"/>
    </xf>
    <xf numFmtId="3" fontId="9" fillId="7" borderId="39" xfId="0" applyNumberFormat="1" applyFont="1" applyFill="1" applyBorder="1" applyAlignment="1">
      <alignment horizontal="center"/>
    </xf>
    <xf numFmtId="3" fontId="9" fillId="6" borderId="6" xfId="0" applyNumberFormat="1" applyFont="1" applyFill="1" applyBorder="1" applyAlignment="1">
      <alignment horizontal="center"/>
    </xf>
    <xf numFmtId="3" fontId="2" fillId="7" borderId="30" xfId="0" applyNumberFormat="1" applyFont="1" applyFill="1" applyBorder="1" applyAlignment="1">
      <alignment horizontal="right"/>
    </xf>
    <xf numFmtId="3" fontId="2" fillId="7" borderId="33" xfId="0" applyNumberFormat="1" applyFont="1" applyFill="1" applyBorder="1" applyAlignment="1">
      <alignment horizontal="right"/>
    </xf>
    <xf numFmtId="3" fontId="2" fillId="6" borderId="31" xfId="0" applyNumberFormat="1" applyFont="1" applyFill="1" applyBorder="1" applyAlignment="1">
      <alignment horizontal="right"/>
    </xf>
    <xf numFmtId="3" fontId="0" fillId="0" borderId="0" xfId="0" applyNumberFormat="1"/>
    <xf numFmtId="3" fontId="4" fillId="2" borderId="13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2" fillId="2" borderId="40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3" borderId="41" xfId="0" applyNumberFormat="1" applyFont="1" applyFill="1" applyBorder="1" applyAlignment="1">
      <alignment horizontal="center"/>
    </xf>
    <xf numFmtId="3" fontId="9" fillId="5" borderId="29" xfId="0" applyNumberFormat="1" applyFont="1" applyFill="1" applyBorder="1" applyAlignment="1">
      <alignment horizontal="center"/>
    </xf>
    <xf numFmtId="3" fontId="9" fillId="4" borderId="29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 textRotation="180"/>
    </xf>
    <xf numFmtId="0" fontId="11" fillId="7" borderId="0" xfId="0" applyFont="1" applyFill="1" applyAlignment="1">
      <alignment horizontal="center" textRotation="180"/>
    </xf>
    <xf numFmtId="0" fontId="11" fillId="7" borderId="32" xfId="0" applyFont="1" applyFill="1" applyBorder="1" applyAlignment="1">
      <alignment horizontal="center" textRotation="180"/>
    </xf>
    <xf numFmtId="3" fontId="11" fillId="7" borderId="12" xfId="0" applyNumberFormat="1" applyFont="1" applyFill="1" applyBorder="1" applyAlignment="1">
      <alignment horizontal="center" textRotation="180"/>
    </xf>
    <xf numFmtId="3" fontId="11" fillId="7" borderId="34" xfId="0" applyNumberFormat="1" applyFont="1" applyFill="1" applyBorder="1" applyAlignment="1">
      <alignment horizontal="center" textRotation="180"/>
    </xf>
    <xf numFmtId="3" fontId="2" fillId="6" borderId="14" xfId="0" applyNumberFormat="1" applyFont="1" applyFill="1" applyBorder="1" applyAlignment="1">
      <alignment horizontal="center" textRotation="180"/>
    </xf>
    <xf numFmtId="3" fontId="12" fillId="7" borderId="10" xfId="0" applyNumberFormat="1" applyFont="1" applyFill="1" applyBorder="1" applyAlignment="1">
      <alignment horizontal="center"/>
    </xf>
    <xf numFmtId="3" fontId="12" fillId="7" borderId="35" xfId="0" applyNumberFormat="1" applyFont="1" applyFill="1" applyBorder="1" applyAlignment="1">
      <alignment horizontal="center"/>
    </xf>
    <xf numFmtId="3" fontId="12" fillId="7" borderId="16" xfId="0" applyNumberFormat="1" applyFont="1" applyFill="1" applyBorder="1" applyAlignment="1">
      <alignment horizontal="center"/>
    </xf>
    <xf numFmtId="3" fontId="12" fillId="7" borderId="36" xfId="0" applyNumberFormat="1" applyFont="1" applyFill="1" applyBorder="1" applyAlignment="1">
      <alignment horizontal="center"/>
    </xf>
    <xf numFmtId="3" fontId="11" fillId="7" borderId="20" xfId="0" applyNumberFormat="1" applyFont="1" applyFill="1" applyBorder="1" applyAlignment="1">
      <alignment horizontal="center" textRotation="180"/>
    </xf>
    <xf numFmtId="3" fontId="11" fillId="7" borderId="37" xfId="0" applyNumberFormat="1" applyFont="1" applyFill="1" applyBorder="1" applyAlignment="1">
      <alignment horizontal="center" textRotation="180"/>
    </xf>
    <xf numFmtId="3" fontId="3" fillId="6" borderId="22" xfId="0" applyNumberFormat="1" applyFont="1" applyFill="1" applyBorder="1" applyAlignment="1">
      <alignment horizontal="center" textRotation="180"/>
    </xf>
    <xf numFmtId="3" fontId="11" fillId="7" borderId="10" xfId="0" applyNumberFormat="1" applyFont="1" applyFill="1" applyBorder="1" applyAlignment="1">
      <alignment horizontal="center"/>
    </xf>
    <xf numFmtId="3" fontId="11" fillId="7" borderId="35" xfId="0" applyNumberFormat="1" applyFont="1" applyFill="1" applyBorder="1" applyAlignment="1">
      <alignment horizontal="center"/>
    </xf>
    <xf numFmtId="3" fontId="12" fillId="7" borderId="24" xfId="0" applyNumberFormat="1" applyFont="1" applyFill="1" applyBorder="1" applyAlignment="1">
      <alignment horizontal="center"/>
    </xf>
    <xf numFmtId="3" fontId="12" fillId="7" borderId="38" xfId="0" applyNumberFormat="1" applyFont="1" applyFill="1" applyBorder="1" applyAlignment="1">
      <alignment horizontal="center"/>
    </xf>
    <xf numFmtId="3" fontId="11" fillId="7" borderId="20" xfId="0" applyNumberFormat="1" applyFont="1" applyFill="1" applyBorder="1" applyAlignment="1">
      <alignment horizontal="center"/>
    </xf>
    <xf numFmtId="3" fontId="11" fillId="7" borderId="37" xfId="0" applyNumberFormat="1" applyFont="1" applyFill="1" applyBorder="1" applyAlignment="1">
      <alignment horizontal="center"/>
    </xf>
    <xf numFmtId="3" fontId="3" fillId="6" borderId="22" xfId="0" applyNumberFormat="1" applyFont="1" applyFill="1" applyBorder="1" applyAlignment="1">
      <alignment horizontal="center"/>
    </xf>
    <xf numFmtId="3" fontId="11" fillId="7" borderId="24" xfId="0" applyNumberFormat="1" applyFont="1" applyFill="1" applyBorder="1" applyAlignment="1">
      <alignment horizontal="center"/>
    </xf>
    <xf numFmtId="3" fontId="11" fillId="7" borderId="38" xfId="0" applyNumberFormat="1" applyFont="1" applyFill="1" applyBorder="1" applyAlignment="1">
      <alignment horizontal="center"/>
    </xf>
    <xf numFmtId="3" fontId="11" fillId="7" borderId="11" xfId="0" applyNumberFormat="1" applyFont="1" applyFill="1" applyBorder="1" applyAlignment="1">
      <alignment horizontal="center"/>
    </xf>
    <xf numFmtId="3" fontId="11" fillId="7" borderId="39" xfId="0" applyNumberFormat="1" applyFont="1" applyFill="1" applyBorder="1" applyAlignment="1">
      <alignment horizontal="center"/>
    </xf>
    <xf numFmtId="3" fontId="2" fillId="6" borderId="6" xfId="0" applyNumberFormat="1" applyFont="1" applyFill="1" applyBorder="1" applyAlignment="1">
      <alignment horizontal="center"/>
    </xf>
    <xf numFmtId="3" fontId="2" fillId="5" borderId="29" xfId="0" applyNumberFormat="1" applyFont="1" applyFill="1" applyBorder="1" applyAlignment="1">
      <alignment horizontal="center"/>
    </xf>
    <xf numFmtId="3" fontId="2" fillId="4" borderId="29" xfId="0" applyNumberFormat="1" applyFont="1" applyFill="1" applyBorder="1" applyAlignment="1">
      <alignment horizontal="center"/>
    </xf>
    <xf numFmtId="3" fontId="11" fillId="7" borderId="30" xfId="0" applyNumberFormat="1" applyFont="1" applyFill="1" applyBorder="1" applyAlignment="1">
      <alignment horizontal="right"/>
    </xf>
    <xf numFmtId="3" fontId="11" fillId="7" borderId="33" xfId="0" applyNumberFormat="1" applyFont="1" applyFill="1" applyBorder="1" applyAlignment="1">
      <alignment horizontal="right"/>
    </xf>
    <xf numFmtId="3" fontId="3" fillId="6" borderId="31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28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283813</xdr:colOff>
      <xdr:row>3</xdr:row>
      <xdr:rowOff>143772</xdr:rowOff>
    </xdr:from>
    <xdr:to>
      <xdr:col>46</xdr:col>
      <xdr:colOff>135393</xdr:colOff>
      <xdr:row>22</xdr:row>
      <xdr:rowOff>76894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3A464D8-6DCC-4B2F-BC61-798217258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94660" y="1739490"/>
          <a:ext cx="4883245" cy="3348675"/>
        </a:xfrm>
        <a:prstGeom prst="rect">
          <a:avLst/>
        </a:prstGeom>
      </xdr:spPr>
    </xdr:pic>
    <xdr:clientData/>
  </xdr:twoCellAnchor>
  <xdr:twoCellAnchor editAs="oneCell">
    <xdr:from>
      <xdr:col>38</xdr:col>
      <xdr:colOff>236667</xdr:colOff>
      <xdr:row>24</xdr:row>
      <xdr:rowOff>25101</xdr:rowOff>
    </xdr:from>
    <xdr:to>
      <xdr:col>46</xdr:col>
      <xdr:colOff>364882</xdr:colOff>
      <xdr:row>44</xdr:row>
      <xdr:rowOff>60623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11B3701-7634-41E2-B5C8-995CE0839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23079" y="5269454"/>
          <a:ext cx="4976776" cy="3180789"/>
        </a:xfrm>
        <a:prstGeom prst="rect">
          <a:avLst/>
        </a:prstGeom>
      </xdr:spPr>
    </xdr:pic>
    <xdr:clientData/>
  </xdr:twoCellAnchor>
  <xdr:twoCellAnchor editAs="oneCell">
    <xdr:from>
      <xdr:col>30</xdr:col>
      <xdr:colOff>56028</xdr:colOff>
      <xdr:row>24</xdr:row>
      <xdr:rowOff>22761</xdr:rowOff>
    </xdr:from>
    <xdr:to>
      <xdr:col>38</xdr:col>
      <xdr:colOff>190258</xdr:colOff>
      <xdr:row>44</xdr:row>
      <xdr:rowOff>58831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BCA62C3-8A5A-46ED-9255-100CBB261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01499" y="5267114"/>
          <a:ext cx="4975171" cy="3164192"/>
        </a:xfrm>
        <a:prstGeom prst="rect">
          <a:avLst/>
        </a:prstGeom>
      </xdr:spPr>
    </xdr:pic>
    <xdr:clientData/>
  </xdr:twoCellAnchor>
  <xdr:twoCellAnchor editAs="oneCell">
    <xdr:from>
      <xdr:col>29</xdr:col>
      <xdr:colOff>540122</xdr:colOff>
      <xdr:row>4</xdr:row>
      <xdr:rowOff>18377</xdr:rowOff>
    </xdr:from>
    <xdr:to>
      <xdr:col>37</xdr:col>
      <xdr:colOff>552777</xdr:colOff>
      <xdr:row>22</xdr:row>
      <xdr:rowOff>81722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10F43EB-93FB-4F43-AE36-7603F43D7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473042" y="1801457"/>
          <a:ext cx="5011375" cy="3278985"/>
        </a:xfrm>
        <a:prstGeom prst="rect">
          <a:avLst/>
        </a:prstGeom>
      </xdr:spPr>
    </xdr:pic>
    <xdr:clientData/>
  </xdr:twoCellAnchor>
  <xdr:twoCellAnchor editAs="oneCell">
    <xdr:from>
      <xdr:col>18</xdr:col>
      <xdr:colOff>45832</xdr:colOff>
      <xdr:row>24</xdr:row>
      <xdr:rowOff>86906</xdr:rowOff>
    </xdr:from>
    <xdr:to>
      <xdr:col>29</xdr:col>
      <xdr:colOff>287440</xdr:colOff>
      <xdr:row>43</xdr:row>
      <xdr:rowOff>56831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BC76423C-2F0D-5DCA-C959-E8A26FD1F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32457" y="5382806"/>
          <a:ext cx="4880283" cy="3237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114300</xdr:colOff>
      <xdr:row>2</xdr:row>
      <xdr:rowOff>1310640</xdr:rowOff>
    </xdr:from>
    <xdr:to>
      <xdr:col>29</xdr:col>
      <xdr:colOff>3809</xdr:colOff>
      <xdr:row>22</xdr:row>
      <xdr:rowOff>60788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870D1DE4-62A6-0EC3-715D-55BDC3391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00925" y="1558290"/>
          <a:ext cx="4537709" cy="3455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123377</xdr:colOff>
      <xdr:row>21</xdr:row>
      <xdr:rowOff>112600</xdr:rowOff>
    </xdr:from>
    <xdr:to>
      <xdr:col>47</xdr:col>
      <xdr:colOff>135778</xdr:colOff>
      <xdr:row>43</xdr:row>
      <xdr:rowOff>58632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E672DBF-881D-4664-96BB-634AD1EE5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6583" y="4863894"/>
          <a:ext cx="4859057" cy="3408650"/>
        </a:xfrm>
        <a:prstGeom prst="rect">
          <a:avLst/>
        </a:prstGeom>
      </xdr:spPr>
    </xdr:pic>
    <xdr:clientData/>
  </xdr:twoCellAnchor>
  <xdr:twoCellAnchor editAs="oneCell">
    <xdr:from>
      <xdr:col>30</xdr:col>
      <xdr:colOff>493059</xdr:colOff>
      <xdr:row>21</xdr:row>
      <xdr:rowOff>119180</xdr:rowOff>
    </xdr:from>
    <xdr:to>
      <xdr:col>39</xdr:col>
      <xdr:colOff>39678</xdr:colOff>
      <xdr:row>43</xdr:row>
      <xdr:rowOff>60412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85C9FB9-7317-4531-9A96-CEF10B93F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60206" y="4870474"/>
          <a:ext cx="4992678" cy="3409565"/>
        </a:xfrm>
        <a:prstGeom prst="rect">
          <a:avLst/>
        </a:prstGeom>
      </xdr:spPr>
    </xdr:pic>
    <xdr:clientData/>
  </xdr:twoCellAnchor>
  <xdr:twoCellAnchor editAs="oneCell">
    <xdr:from>
      <xdr:col>30</xdr:col>
      <xdr:colOff>571499</xdr:colOff>
      <xdr:row>2</xdr:row>
      <xdr:rowOff>1112474</xdr:rowOff>
    </xdr:from>
    <xdr:to>
      <xdr:col>38</xdr:col>
      <xdr:colOff>549014</xdr:colOff>
      <xdr:row>20</xdr:row>
      <xdr:rowOff>15380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CAD05CE-5EF4-4F9C-8384-85997F663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8646" y="1359003"/>
          <a:ext cx="4818455" cy="3200250"/>
        </a:xfrm>
        <a:prstGeom prst="rect">
          <a:avLst/>
        </a:prstGeom>
      </xdr:spPr>
    </xdr:pic>
    <xdr:clientData/>
  </xdr:twoCellAnchor>
  <xdr:twoCellAnchor editAs="oneCell">
    <xdr:from>
      <xdr:col>17</xdr:col>
      <xdr:colOff>214572</xdr:colOff>
      <xdr:row>23</xdr:row>
      <xdr:rowOff>27454</xdr:rowOff>
    </xdr:from>
    <xdr:to>
      <xdr:col>30</xdr:col>
      <xdr:colOff>231108</xdr:colOff>
      <xdr:row>41</xdr:row>
      <xdr:rowOff>135615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72C3EA2A-EF6E-BE6E-9BD1-4427A465C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7419" y="5218019"/>
          <a:ext cx="4821618" cy="3344980"/>
        </a:xfrm>
        <a:prstGeom prst="rect">
          <a:avLst/>
        </a:prstGeom>
      </xdr:spPr>
    </xdr:pic>
    <xdr:clientData/>
  </xdr:twoCellAnchor>
  <xdr:twoCellAnchor editAs="oneCell">
    <xdr:from>
      <xdr:col>39</xdr:col>
      <xdr:colOff>19051</xdr:colOff>
      <xdr:row>2</xdr:row>
      <xdr:rowOff>1123950</xdr:rowOff>
    </xdr:from>
    <xdr:to>
      <xdr:col>46</xdr:col>
      <xdr:colOff>435037</xdr:colOff>
      <xdr:row>20</xdr:row>
      <xdr:rowOff>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28826451-6E48-973B-1B6F-A7F89E359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325851" y="1371600"/>
          <a:ext cx="4673660" cy="3238500"/>
        </a:xfrm>
        <a:prstGeom prst="rect">
          <a:avLst/>
        </a:prstGeom>
      </xdr:spPr>
    </xdr:pic>
    <xdr:clientData/>
  </xdr:twoCellAnchor>
  <xdr:twoCellAnchor editAs="oneCell">
    <xdr:from>
      <xdr:col>18</xdr:col>
      <xdr:colOff>17930</xdr:colOff>
      <xdr:row>2</xdr:row>
      <xdr:rowOff>837833</xdr:rowOff>
    </xdr:from>
    <xdr:to>
      <xdr:col>30</xdr:col>
      <xdr:colOff>434460</xdr:colOff>
      <xdr:row>20</xdr:row>
      <xdr:rowOff>431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6AA0950-58E0-3C42-D9B8-888DF9438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8306" y="1079880"/>
          <a:ext cx="4594083" cy="3564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6"/>
  <sheetViews>
    <sheetView topLeftCell="A4" zoomScaleNormal="100" workbookViewId="0">
      <selection activeCell="F26" sqref="F26"/>
    </sheetView>
  </sheetViews>
  <sheetFormatPr defaultColWidth="9.109375" defaultRowHeight="13.8" x14ac:dyDescent="0.3"/>
  <cols>
    <col min="1" max="1" width="17.5546875" style="2" customWidth="1"/>
    <col min="2" max="2" width="5.109375" style="3" customWidth="1"/>
    <col min="3" max="4" width="5.5546875" style="3" bestFit="1" customWidth="1"/>
    <col min="5" max="5" width="4.109375" style="3" bestFit="1" customWidth="1"/>
    <col min="6" max="6" width="5.5546875" style="3" bestFit="1" customWidth="1"/>
    <col min="7" max="8" width="4.109375" style="3" bestFit="1" customWidth="1"/>
    <col min="9" max="9" width="4" style="3" customWidth="1"/>
    <col min="10" max="10" width="5" style="3" customWidth="1"/>
    <col min="11" max="11" width="4.88671875" style="3" customWidth="1"/>
    <col min="12" max="12" width="5.5546875" style="1" bestFit="1" customWidth="1"/>
    <col min="13" max="13" width="4.109375" style="3" bestFit="1" customWidth="1"/>
    <col min="14" max="14" width="4.109375" style="1" bestFit="1" customWidth="1"/>
    <col min="15" max="15" width="6" style="1" customWidth="1"/>
    <col min="16" max="16" width="5.44140625" style="1" customWidth="1"/>
    <col min="17" max="17" width="6.5546875" style="1" bestFit="1" customWidth="1"/>
    <col min="18" max="19" width="9.109375" style="1"/>
    <col min="20" max="20" width="7.33203125" style="1" customWidth="1"/>
    <col min="21" max="21" width="4" style="1" bestFit="1" customWidth="1"/>
    <col min="22" max="23" width="6" style="1" bestFit="1" customWidth="1"/>
    <col min="24" max="24" width="3" style="1" bestFit="1" customWidth="1"/>
    <col min="25" max="25" width="4" style="1" bestFit="1" customWidth="1"/>
    <col min="26" max="26" width="4.44140625" style="1" bestFit="1" customWidth="1"/>
    <col min="27" max="27" width="5.44140625" style="1" bestFit="1" customWidth="1"/>
    <col min="28" max="16384" width="9.109375" style="1"/>
  </cols>
  <sheetData>
    <row r="1" spans="1:21" ht="4.5" customHeight="1" thickBot="1" x14ac:dyDescent="0.35"/>
    <row r="2" spans="1:21" ht="15" thickBot="1" x14ac:dyDescent="0.35">
      <c r="A2"/>
      <c r="B2" s="137" t="s">
        <v>11</v>
      </c>
      <c r="C2" s="138"/>
      <c r="D2" s="138"/>
      <c r="E2" s="138"/>
      <c r="F2" s="138"/>
      <c r="G2" s="139"/>
      <c r="H2" s="140" t="s">
        <v>12</v>
      </c>
      <c r="I2" s="141"/>
      <c r="J2" s="141"/>
      <c r="K2" s="141"/>
      <c r="L2" s="141"/>
      <c r="M2" s="141"/>
      <c r="N2" s="141"/>
      <c r="O2" s="142" t="s">
        <v>34</v>
      </c>
      <c r="P2" s="143"/>
      <c r="Q2" s="144"/>
    </row>
    <row r="3" spans="1:21" ht="106.8" thickBot="1" x14ac:dyDescent="0.35">
      <c r="A3" s="4" t="s">
        <v>10</v>
      </c>
      <c r="B3" s="15" t="s">
        <v>13</v>
      </c>
      <c r="C3" s="16" t="s">
        <v>14</v>
      </c>
      <c r="D3" s="16" t="s">
        <v>15</v>
      </c>
      <c r="E3" s="16" t="s">
        <v>16</v>
      </c>
      <c r="F3" s="16" t="s">
        <v>17</v>
      </c>
      <c r="G3" s="22" t="s">
        <v>18</v>
      </c>
      <c r="H3" s="17" t="s">
        <v>29</v>
      </c>
      <c r="I3" s="18" t="s">
        <v>19</v>
      </c>
      <c r="J3" s="18" t="s">
        <v>20</v>
      </c>
      <c r="K3" s="18" t="s">
        <v>24</v>
      </c>
      <c r="L3" s="19" t="s">
        <v>21</v>
      </c>
      <c r="M3" s="20" t="s">
        <v>23</v>
      </c>
      <c r="N3" s="21" t="s">
        <v>22</v>
      </c>
      <c r="O3" s="24" t="s">
        <v>27</v>
      </c>
      <c r="P3" s="25" t="s">
        <v>28</v>
      </c>
      <c r="Q3" s="28" t="s">
        <v>8</v>
      </c>
      <c r="S3" s="14"/>
      <c r="T3" s="14"/>
      <c r="U3" s="14"/>
    </row>
    <row r="4" spans="1:21" ht="14.4" x14ac:dyDescent="0.3">
      <c r="A4" s="7" t="s">
        <v>30</v>
      </c>
      <c r="B4" s="29"/>
      <c r="C4" s="30"/>
      <c r="D4" s="30"/>
      <c r="E4" s="29"/>
      <c r="F4" s="30"/>
      <c r="G4" s="31"/>
      <c r="H4" s="32"/>
      <c r="I4" s="33"/>
      <c r="J4" s="32"/>
      <c r="K4" s="34"/>
      <c r="L4" s="35"/>
      <c r="M4" s="32"/>
      <c r="N4" s="35"/>
      <c r="O4" s="36"/>
      <c r="P4" s="37"/>
      <c r="Q4" s="38"/>
      <c r="S4" s="14"/>
      <c r="T4" s="14"/>
      <c r="U4" s="14"/>
    </row>
    <row r="5" spans="1:21" x14ac:dyDescent="0.3">
      <c r="A5" s="8" t="s">
        <v>9</v>
      </c>
      <c r="B5" s="39"/>
      <c r="C5" s="40">
        <v>1</v>
      </c>
      <c r="D5" s="40"/>
      <c r="E5" s="39"/>
      <c r="F5" s="40"/>
      <c r="G5" s="40"/>
      <c r="H5" s="41"/>
      <c r="I5" s="42"/>
      <c r="J5" s="43"/>
      <c r="K5" s="41"/>
      <c r="L5" s="42">
        <v>4</v>
      </c>
      <c r="M5" s="43"/>
      <c r="N5" s="42"/>
      <c r="O5" s="44">
        <f>SUM(B5:G5)</f>
        <v>1</v>
      </c>
      <c r="P5" s="45">
        <f>SUM(H5:N5)</f>
        <v>4</v>
      </c>
      <c r="Q5" s="74">
        <f>SUM(O5:P5)</f>
        <v>5</v>
      </c>
    </row>
    <row r="6" spans="1:21" x14ac:dyDescent="0.3">
      <c r="A6" s="11" t="s">
        <v>1</v>
      </c>
      <c r="B6" s="47">
        <v>6</v>
      </c>
      <c r="C6" s="48">
        <v>31</v>
      </c>
      <c r="D6" s="48"/>
      <c r="E6" s="47"/>
      <c r="F6" s="48">
        <v>13</v>
      </c>
      <c r="G6" s="49">
        <v>6</v>
      </c>
      <c r="H6" s="50"/>
      <c r="I6" s="51"/>
      <c r="J6" s="50"/>
      <c r="K6" s="52">
        <v>1</v>
      </c>
      <c r="L6" s="51">
        <v>42</v>
      </c>
      <c r="M6" s="50"/>
      <c r="N6" s="51">
        <v>2</v>
      </c>
      <c r="O6" s="53">
        <f>SUM(B6:G6)</f>
        <v>56</v>
      </c>
      <c r="P6" s="54">
        <f>SUM(H6:N6)</f>
        <v>45</v>
      </c>
      <c r="Q6" s="74">
        <f>SUM(O6:P6)</f>
        <v>101</v>
      </c>
    </row>
    <row r="7" spans="1:21" ht="14.4" x14ac:dyDescent="0.3">
      <c r="A7" s="12" t="s">
        <v>25</v>
      </c>
      <c r="B7" s="56"/>
      <c r="C7" s="57"/>
      <c r="D7" s="57"/>
      <c r="E7" s="56"/>
      <c r="F7" s="57"/>
      <c r="G7" s="58"/>
      <c r="H7" s="59"/>
      <c r="I7" s="60"/>
      <c r="J7" s="59"/>
      <c r="K7" s="61"/>
      <c r="L7" s="62"/>
      <c r="M7" s="59"/>
      <c r="N7" s="62"/>
      <c r="O7" s="63"/>
      <c r="P7" s="64"/>
      <c r="Q7" s="74"/>
    </row>
    <row r="8" spans="1:21" s="2" customFormat="1" x14ac:dyDescent="0.3">
      <c r="A8" s="9" t="s">
        <v>6</v>
      </c>
      <c r="B8" s="39">
        <v>3</v>
      </c>
      <c r="C8" s="40"/>
      <c r="D8" s="40">
        <v>39</v>
      </c>
      <c r="E8" s="39">
        <v>9</v>
      </c>
      <c r="F8" s="40">
        <v>152</v>
      </c>
      <c r="G8" s="65"/>
      <c r="H8" s="43">
        <v>2</v>
      </c>
      <c r="I8" s="42"/>
      <c r="J8" s="43">
        <v>17</v>
      </c>
      <c r="K8" s="41"/>
      <c r="L8" s="42">
        <v>96</v>
      </c>
      <c r="M8" s="43"/>
      <c r="N8" s="42"/>
      <c r="O8" s="44">
        <f>SUM(B8:G8)</f>
        <v>203</v>
      </c>
      <c r="P8" s="45">
        <f>SUM(H8:N8)</f>
        <v>115</v>
      </c>
      <c r="Q8" s="74">
        <f>SUM(O8:P8)</f>
        <v>318</v>
      </c>
      <c r="S8" s="1"/>
      <c r="T8" s="1"/>
      <c r="U8" s="1"/>
    </row>
    <row r="9" spans="1:21" s="2" customFormat="1" x14ac:dyDescent="0.3">
      <c r="A9" s="8" t="s">
        <v>2</v>
      </c>
      <c r="B9" s="39">
        <v>25</v>
      </c>
      <c r="C9" s="40">
        <v>16</v>
      </c>
      <c r="D9" s="40"/>
      <c r="E9" s="39">
        <v>4</v>
      </c>
      <c r="F9" s="40">
        <v>14</v>
      </c>
      <c r="G9" s="65">
        <v>25</v>
      </c>
      <c r="H9" s="43">
        <v>4</v>
      </c>
      <c r="I9" s="43">
        <v>46</v>
      </c>
      <c r="J9" s="43">
        <v>2</v>
      </c>
      <c r="K9" s="41">
        <v>109</v>
      </c>
      <c r="L9" s="42">
        <v>11</v>
      </c>
      <c r="M9" s="43"/>
      <c r="N9" s="42"/>
      <c r="O9" s="44">
        <f>SUM(B9:G9)</f>
        <v>84</v>
      </c>
      <c r="P9" s="45">
        <f>SUM(H9:N9)</f>
        <v>172</v>
      </c>
      <c r="Q9" s="74">
        <f>SUM(O9:P9)</f>
        <v>256</v>
      </c>
      <c r="S9" s="1"/>
      <c r="T9" s="1"/>
      <c r="U9" s="1"/>
    </row>
    <row r="10" spans="1:21" s="2" customFormat="1" x14ac:dyDescent="0.3">
      <c r="A10" s="8" t="s">
        <v>4</v>
      </c>
      <c r="B10" s="39"/>
      <c r="C10" s="40"/>
      <c r="D10" s="40"/>
      <c r="E10" s="39"/>
      <c r="F10" s="40"/>
      <c r="G10" s="65"/>
      <c r="H10" s="43"/>
      <c r="I10" s="43"/>
      <c r="J10" s="43"/>
      <c r="K10" s="41"/>
      <c r="L10" s="42"/>
      <c r="M10" s="43"/>
      <c r="N10" s="42"/>
      <c r="O10" s="44">
        <f>SUM(B10:G10)</f>
        <v>0</v>
      </c>
      <c r="P10" s="45">
        <f>SUM(H10:N10)</f>
        <v>0</v>
      </c>
      <c r="Q10" s="74">
        <f>SUM(O10:P10)</f>
        <v>0</v>
      </c>
      <c r="S10" s="1"/>
    </row>
    <row r="11" spans="1:21" s="2" customFormat="1" x14ac:dyDescent="0.3">
      <c r="A11" s="11" t="s">
        <v>5</v>
      </c>
      <c r="B11" s="47">
        <v>25</v>
      </c>
      <c r="C11" s="48">
        <v>73</v>
      </c>
      <c r="D11" s="48"/>
      <c r="E11" s="47"/>
      <c r="F11" s="48">
        <v>24</v>
      </c>
      <c r="G11" s="49"/>
      <c r="H11" s="50"/>
      <c r="I11" s="50"/>
      <c r="J11" s="50">
        <v>3</v>
      </c>
      <c r="K11" s="52"/>
      <c r="L11" s="51">
        <v>168</v>
      </c>
      <c r="M11" s="50"/>
      <c r="N11" s="51"/>
      <c r="O11" s="53">
        <f>SUM(B11:G11)</f>
        <v>122</v>
      </c>
      <c r="P11" s="54">
        <f>SUM(H11:N11)</f>
        <v>171</v>
      </c>
      <c r="Q11" s="74">
        <f>SUM(O11:P11)</f>
        <v>293</v>
      </c>
      <c r="S11" s="1"/>
    </row>
    <row r="12" spans="1:21" s="2" customFormat="1" ht="14.4" x14ac:dyDescent="0.3">
      <c r="A12" s="13" t="s">
        <v>31</v>
      </c>
      <c r="B12" s="66">
        <v>6</v>
      </c>
      <c r="C12" s="67"/>
      <c r="D12" s="67">
        <v>16</v>
      </c>
      <c r="E12" s="66">
        <v>7</v>
      </c>
      <c r="F12" s="67">
        <v>2131</v>
      </c>
      <c r="G12" s="68"/>
      <c r="H12" s="69">
        <v>5</v>
      </c>
      <c r="I12" s="69">
        <v>3</v>
      </c>
      <c r="J12" s="69"/>
      <c r="K12" s="70"/>
      <c r="L12" s="71">
        <v>139</v>
      </c>
      <c r="M12" s="69"/>
      <c r="N12" s="71"/>
      <c r="O12" s="72">
        <f>SUM(B12:G12)</f>
        <v>2160</v>
      </c>
      <c r="P12" s="73">
        <f>SUM(H12:N12)</f>
        <v>147</v>
      </c>
      <c r="Q12" s="74">
        <f>SUM(O12:P12)</f>
        <v>2307</v>
      </c>
      <c r="S12" s="1"/>
    </row>
    <row r="13" spans="1:21" s="2" customFormat="1" ht="14.4" x14ac:dyDescent="0.3">
      <c r="A13" s="12" t="s">
        <v>26</v>
      </c>
      <c r="B13" s="75"/>
      <c r="C13" s="76"/>
      <c r="D13" s="76"/>
      <c r="E13" s="75"/>
      <c r="F13" s="76"/>
      <c r="G13" s="77"/>
      <c r="H13" s="78"/>
      <c r="I13" s="78"/>
      <c r="J13" s="78"/>
      <c r="K13" s="79"/>
      <c r="L13" s="80"/>
      <c r="M13" s="78"/>
      <c r="N13" s="80"/>
      <c r="O13" s="81"/>
      <c r="P13" s="82"/>
      <c r="Q13" s="74"/>
      <c r="S13" s="1"/>
    </row>
    <row r="14" spans="1:21" x14ac:dyDescent="0.3">
      <c r="A14" s="8" t="s">
        <v>7</v>
      </c>
      <c r="B14" s="39"/>
      <c r="C14" s="40"/>
      <c r="D14" s="40"/>
      <c r="E14" s="39"/>
      <c r="F14" s="40">
        <v>275</v>
      </c>
      <c r="G14" s="65"/>
      <c r="H14" s="43"/>
      <c r="I14" s="43"/>
      <c r="J14" s="43"/>
      <c r="K14" s="41"/>
      <c r="L14" s="42">
        <v>63</v>
      </c>
      <c r="M14" s="43"/>
      <c r="N14" s="42"/>
      <c r="O14" s="44">
        <f>SUM(B14:G14)</f>
        <v>275</v>
      </c>
      <c r="P14" s="45">
        <f>SUM(H14:N14)</f>
        <v>63</v>
      </c>
      <c r="Q14" s="74">
        <f>SUM(O14:P14)</f>
        <v>338</v>
      </c>
      <c r="T14" s="2"/>
      <c r="U14" s="2"/>
    </row>
    <row r="15" spans="1:21" x14ac:dyDescent="0.3">
      <c r="A15" s="8" t="s">
        <v>3</v>
      </c>
      <c r="B15" s="39">
        <v>1</v>
      </c>
      <c r="C15" s="65">
        <v>46</v>
      </c>
      <c r="D15" s="39"/>
      <c r="E15" s="39">
        <v>5</v>
      </c>
      <c r="F15" s="65">
        <v>894</v>
      </c>
      <c r="G15" s="39"/>
      <c r="H15" s="41"/>
      <c r="I15" s="43"/>
      <c r="J15" s="43">
        <v>11</v>
      </c>
      <c r="K15" s="42"/>
      <c r="L15" s="83">
        <v>136</v>
      </c>
      <c r="M15" s="43">
        <v>1</v>
      </c>
      <c r="N15" s="42"/>
      <c r="O15" s="84">
        <f>SUM(B15:G15)</f>
        <v>946</v>
      </c>
      <c r="P15" s="85">
        <f>SUM(H15:N15)</f>
        <v>148</v>
      </c>
      <c r="Q15" s="74">
        <f>SUM(O15:P15)</f>
        <v>1094</v>
      </c>
    </row>
    <row r="16" spans="1:21" x14ac:dyDescent="0.3">
      <c r="A16" s="11" t="s">
        <v>0</v>
      </c>
      <c r="B16" s="47">
        <v>7</v>
      </c>
      <c r="C16" s="48">
        <v>40</v>
      </c>
      <c r="D16" s="48">
        <v>56</v>
      </c>
      <c r="E16" s="47">
        <v>5</v>
      </c>
      <c r="F16" s="48">
        <v>42</v>
      </c>
      <c r="G16" s="49">
        <v>6</v>
      </c>
      <c r="H16" s="50">
        <v>29</v>
      </c>
      <c r="I16" s="50">
        <v>3</v>
      </c>
      <c r="J16" s="50">
        <v>6</v>
      </c>
      <c r="K16" s="52">
        <v>25</v>
      </c>
      <c r="L16" s="51">
        <v>70</v>
      </c>
      <c r="M16" s="50">
        <v>14</v>
      </c>
      <c r="N16" s="51">
        <v>4</v>
      </c>
      <c r="O16" s="53">
        <f>SUM(B16:G16)</f>
        <v>156</v>
      </c>
      <c r="P16" s="54">
        <f>SUM(H16:N16)</f>
        <v>151</v>
      </c>
      <c r="Q16" s="74">
        <f>SUM(O16:P16)</f>
        <v>307</v>
      </c>
    </row>
    <row r="17" spans="1:40" ht="14.4" x14ac:dyDescent="0.3">
      <c r="A17" s="13" t="s">
        <v>32</v>
      </c>
      <c r="B17" s="66">
        <v>31</v>
      </c>
      <c r="C17" s="67">
        <v>68</v>
      </c>
      <c r="D17" s="67">
        <v>30</v>
      </c>
      <c r="E17" s="66">
        <v>8</v>
      </c>
      <c r="F17" s="67">
        <v>54</v>
      </c>
      <c r="G17" s="68">
        <v>17</v>
      </c>
      <c r="H17" s="69">
        <v>26</v>
      </c>
      <c r="I17" s="69">
        <v>8</v>
      </c>
      <c r="J17" s="69">
        <v>80</v>
      </c>
      <c r="K17" s="70">
        <v>16</v>
      </c>
      <c r="L17" s="71">
        <v>139</v>
      </c>
      <c r="M17" s="69">
        <v>17</v>
      </c>
      <c r="N17" s="71">
        <v>14</v>
      </c>
      <c r="O17" s="72">
        <f>SUM(B17:G17)</f>
        <v>208</v>
      </c>
      <c r="P17" s="73">
        <f>SUM(H17:N17)</f>
        <v>300</v>
      </c>
      <c r="Q17" s="74">
        <f>SUM(O17:P17)</f>
        <v>508</v>
      </c>
    </row>
    <row r="18" spans="1:40" ht="14.4" x14ac:dyDescent="0.3">
      <c r="A18" s="13" t="s">
        <v>33</v>
      </c>
      <c r="B18" s="66">
        <v>31</v>
      </c>
      <c r="C18" s="67"/>
      <c r="D18" s="67"/>
      <c r="E18" s="66"/>
      <c r="F18" s="67">
        <v>5</v>
      </c>
      <c r="G18" s="68"/>
      <c r="H18" s="69">
        <v>3</v>
      </c>
      <c r="I18" s="71"/>
      <c r="J18" s="69">
        <v>14</v>
      </c>
      <c r="K18" s="70">
        <v>2</v>
      </c>
      <c r="L18" s="71">
        <v>219</v>
      </c>
      <c r="M18" s="69">
        <v>1</v>
      </c>
      <c r="N18" s="71"/>
      <c r="O18" s="72">
        <f>SUM(B18:G18)</f>
        <v>36</v>
      </c>
      <c r="P18" s="73">
        <f>SUM(H18:N18)</f>
        <v>239</v>
      </c>
      <c r="Q18" s="74">
        <f>SUM(O18:P18)</f>
        <v>275</v>
      </c>
    </row>
    <row r="19" spans="1:40" ht="14.4" thickBot="1" x14ac:dyDescent="0.35">
      <c r="A19" s="10"/>
      <c r="B19" s="86"/>
      <c r="C19" s="87"/>
      <c r="D19" s="87"/>
      <c r="E19" s="86"/>
      <c r="F19" s="87"/>
      <c r="G19" s="88"/>
      <c r="H19" s="89"/>
      <c r="I19" s="90"/>
      <c r="J19" s="89"/>
      <c r="K19" s="91"/>
      <c r="L19" s="90"/>
      <c r="M19" s="89"/>
      <c r="N19" s="90"/>
      <c r="O19" s="92"/>
      <c r="P19" s="93"/>
      <c r="Q19" s="94"/>
      <c r="R19" s="27" t="s">
        <v>35</v>
      </c>
    </row>
    <row r="20" spans="1:40" x14ac:dyDescent="0.3">
      <c r="A20" s="23" t="s">
        <v>36</v>
      </c>
      <c r="B20" s="105">
        <f>SUM(B4:B19)</f>
        <v>135</v>
      </c>
      <c r="C20" s="105">
        <f t="shared" ref="C20:N20" si="0">SUM(C4:C19)</f>
        <v>275</v>
      </c>
      <c r="D20" s="105">
        <f t="shared" si="0"/>
        <v>141</v>
      </c>
      <c r="E20" s="105">
        <f t="shared" si="0"/>
        <v>38</v>
      </c>
      <c r="F20" s="105">
        <f t="shared" si="0"/>
        <v>3604</v>
      </c>
      <c r="G20" s="105">
        <f t="shared" si="0"/>
        <v>54</v>
      </c>
      <c r="H20" s="106">
        <f t="shared" si="0"/>
        <v>69</v>
      </c>
      <c r="I20" s="106">
        <f t="shared" si="0"/>
        <v>60</v>
      </c>
      <c r="J20" s="106">
        <f t="shared" si="0"/>
        <v>133</v>
      </c>
      <c r="K20" s="106">
        <f t="shared" si="0"/>
        <v>153</v>
      </c>
      <c r="L20" s="106">
        <f t="shared" si="0"/>
        <v>1087</v>
      </c>
      <c r="M20" s="106">
        <f t="shared" si="0"/>
        <v>33</v>
      </c>
      <c r="N20" s="106">
        <f t="shared" si="0"/>
        <v>20</v>
      </c>
      <c r="O20" s="95">
        <f>SUM(B20:G20)</f>
        <v>4247</v>
      </c>
      <c r="P20" s="96">
        <f>SUM(H20:N20)</f>
        <v>1555</v>
      </c>
      <c r="Q20" s="97">
        <f>SUM(Q4:Q19)</f>
        <v>5802</v>
      </c>
      <c r="R20" s="26">
        <f>Q20-P20-O20</f>
        <v>0</v>
      </c>
    </row>
    <row r="21" spans="1:40" ht="15" thickBot="1" x14ac:dyDescent="0.35">
      <c r="A21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26"/>
    </row>
    <row r="22" spans="1:40" x14ac:dyDescent="0.3">
      <c r="A22" s="5" t="s">
        <v>25</v>
      </c>
      <c r="B22" s="99">
        <f t="shared" ref="B22:N22" si="1">B8+B9+B10+B11</f>
        <v>53</v>
      </c>
      <c r="C22" s="99">
        <f t="shared" si="1"/>
        <v>89</v>
      </c>
      <c r="D22" s="99">
        <f t="shared" si="1"/>
        <v>39</v>
      </c>
      <c r="E22" s="99">
        <f t="shared" si="1"/>
        <v>13</v>
      </c>
      <c r="F22" s="99">
        <f t="shared" si="1"/>
        <v>190</v>
      </c>
      <c r="G22" s="99">
        <f t="shared" si="1"/>
        <v>25</v>
      </c>
      <c r="H22" s="99">
        <f t="shared" si="1"/>
        <v>6</v>
      </c>
      <c r="I22" s="99">
        <f t="shared" si="1"/>
        <v>46</v>
      </c>
      <c r="J22" s="99">
        <f t="shared" si="1"/>
        <v>22</v>
      </c>
      <c r="K22" s="99">
        <f t="shared" si="1"/>
        <v>109</v>
      </c>
      <c r="L22" s="99">
        <f t="shared" si="1"/>
        <v>275</v>
      </c>
      <c r="M22" s="99">
        <f t="shared" si="1"/>
        <v>0</v>
      </c>
      <c r="N22" s="99">
        <f t="shared" si="1"/>
        <v>0</v>
      </c>
      <c r="O22" s="100">
        <f>SUM(B22:G22)</f>
        <v>409</v>
      </c>
      <c r="P22" s="100">
        <f>SUM(H22:N22)</f>
        <v>458</v>
      </c>
      <c r="Q22" s="101">
        <f>SUM(B8:N11)</f>
        <v>867</v>
      </c>
      <c r="R22" s="26">
        <f>Q22-P22-O22</f>
        <v>0</v>
      </c>
    </row>
    <row r="23" spans="1:40" ht="14.4" thickBot="1" x14ac:dyDescent="0.35">
      <c r="A23" s="6" t="s">
        <v>26</v>
      </c>
      <c r="B23" s="102">
        <f t="shared" ref="B23:N23" si="2">SUM(B14:B16)</f>
        <v>8</v>
      </c>
      <c r="C23" s="102">
        <f t="shared" si="2"/>
        <v>86</v>
      </c>
      <c r="D23" s="102">
        <f t="shared" si="2"/>
        <v>56</v>
      </c>
      <c r="E23" s="102">
        <f t="shared" si="2"/>
        <v>10</v>
      </c>
      <c r="F23" s="102">
        <f t="shared" si="2"/>
        <v>1211</v>
      </c>
      <c r="G23" s="102">
        <f t="shared" si="2"/>
        <v>6</v>
      </c>
      <c r="H23" s="102">
        <f t="shared" si="2"/>
        <v>29</v>
      </c>
      <c r="I23" s="102">
        <f t="shared" si="2"/>
        <v>3</v>
      </c>
      <c r="J23" s="102">
        <f t="shared" si="2"/>
        <v>17</v>
      </c>
      <c r="K23" s="102">
        <f t="shared" si="2"/>
        <v>25</v>
      </c>
      <c r="L23" s="102">
        <f t="shared" si="2"/>
        <v>269</v>
      </c>
      <c r="M23" s="102">
        <f t="shared" si="2"/>
        <v>15</v>
      </c>
      <c r="N23" s="102">
        <f t="shared" si="2"/>
        <v>4</v>
      </c>
      <c r="O23" s="103">
        <f>SUM(B23:G23)</f>
        <v>1377</v>
      </c>
      <c r="P23" s="103">
        <f>SUM(H23:N23)</f>
        <v>362</v>
      </c>
      <c r="Q23" s="104">
        <f>SUM(B13:N16)</f>
        <v>1739</v>
      </c>
      <c r="R23" s="26">
        <f>Q23-P23-O23</f>
        <v>0</v>
      </c>
    </row>
    <row r="24" spans="1:40" x14ac:dyDescent="0.3">
      <c r="S24" s="1" t="s">
        <v>47</v>
      </c>
      <c r="AE24" s="1" t="s">
        <v>40</v>
      </c>
      <c r="AN24" s="1" t="s">
        <v>39</v>
      </c>
    </row>
    <row r="25" spans="1:40" x14ac:dyDescent="0.3">
      <c r="G25" s="2"/>
    </row>
    <row r="29" spans="1:40" x14ac:dyDescent="0.3">
      <c r="G29" s="1"/>
    </row>
    <row r="30" spans="1:40" x14ac:dyDescent="0.3">
      <c r="G30" s="1"/>
    </row>
    <row r="31" spans="1:40" x14ac:dyDescent="0.3">
      <c r="G31" s="2"/>
    </row>
    <row r="32" spans="1:40" x14ac:dyDescent="0.3">
      <c r="G32" s="2"/>
    </row>
    <row r="46" spans="19:40" x14ac:dyDescent="0.3">
      <c r="S46" s="1" t="s">
        <v>41</v>
      </c>
      <c r="AE46" s="1" t="s">
        <v>38</v>
      </c>
      <c r="AN46" s="1" t="s">
        <v>37</v>
      </c>
    </row>
  </sheetData>
  <mergeCells count="3">
    <mergeCell ref="B2:G2"/>
    <mergeCell ref="H2:N2"/>
    <mergeCell ref="O2:Q2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ignoredErrors>
    <ignoredError sqref="B23:N23 O6:P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5"/>
  <sheetViews>
    <sheetView tabSelected="1" zoomScale="85" zoomScaleNormal="85" workbookViewId="0">
      <selection activeCell="E25" sqref="E25"/>
    </sheetView>
  </sheetViews>
  <sheetFormatPr defaultColWidth="9.109375" defaultRowHeight="13.8" x14ac:dyDescent="0.3"/>
  <cols>
    <col min="1" max="1" width="17.5546875" style="2" customWidth="1"/>
    <col min="2" max="2" width="5.109375" style="3" bestFit="1" customWidth="1"/>
    <col min="3" max="3" width="5.5546875" style="3" bestFit="1" customWidth="1"/>
    <col min="4" max="4" width="4.6640625" style="3" customWidth="1"/>
    <col min="5" max="6" width="5.5546875" style="3" bestFit="1" customWidth="1"/>
    <col min="7" max="7" width="4" style="3" customWidth="1"/>
    <col min="8" max="8" width="5.5546875" style="3" bestFit="1" customWidth="1"/>
    <col min="9" max="9" width="4" style="3" customWidth="1"/>
    <col min="10" max="10" width="4.109375" style="3" bestFit="1" customWidth="1"/>
    <col min="11" max="11" width="4" style="3" customWidth="1"/>
    <col min="12" max="12" width="5.5546875" style="1" bestFit="1" customWidth="1"/>
    <col min="13" max="13" width="4" style="3" customWidth="1"/>
    <col min="14" max="14" width="4" style="1" customWidth="1"/>
    <col min="15" max="15" width="6.5546875" style="1" bestFit="1" customWidth="1"/>
    <col min="16" max="16" width="5.5546875" style="1" bestFit="1" customWidth="1"/>
    <col min="17" max="17" width="6.5546875" style="1" bestFit="1" customWidth="1"/>
    <col min="18" max="18" width="9.109375" style="1"/>
    <col min="19" max="20" width="4.44140625" style="1" bestFit="1" customWidth="1"/>
    <col min="21" max="21" width="4.88671875" style="1" bestFit="1" customWidth="1"/>
    <col min="22" max="22" width="4.5546875" style="1" bestFit="1" customWidth="1"/>
    <col min="23" max="23" width="4.109375" style="1" bestFit="1" customWidth="1"/>
    <col min="24" max="25" width="5.44140625" style="1" bestFit="1" customWidth="1"/>
    <col min="26" max="26" width="5.88671875" style="1" bestFit="1" customWidth="1"/>
    <col min="27" max="27" width="4.6640625" style="1" bestFit="1" customWidth="1"/>
    <col min="28" max="28" width="3.44140625" style="1" bestFit="1" customWidth="1"/>
    <col min="29" max="29" width="4.44140625" style="1" bestFit="1" customWidth="1"/>
    <col min="30" max="16384" width="9.109375" style="1"/>
  </cols>
  <sheetData>
    <row r="1" spans="1:20" ht="3.75" customHeight="1" thickBot="1" x14ac:dyDescent="0.35"/>
    <row r="2" spans="1:20" ht="15.75" customHeight="1" thickBot="1" x14ac:dyDescent="0.35">
      <c r="A2"/>
      <c r="B2" s="137" t="s">
        <v>11</v>
      </c>
      <c r="C2" s="138"/>
      <c r="D2" s="138"/>
      <c r="E2" s="138"/>
      <c r="F2" s="138"/>
      <c r="G2" s="139"/>
      <c r="H2" s="140" t="s">
        <v>12</v>
      </c>
      <c r="I2" s="141"/>
      <c r="J2" s="141"/>
      <c r="K2" s="141"/>
      <c r="L2" s="141"/>
      <c r="M2" s="141"/>
      <c r="N2" s="145"/>
      <c r="O2" s="142" t="s">
        <v>34</v>
      </c>
      <c r="P2" s="143"/>
      <c r="Q2" s="144"/>
    </row>
    <row r="3" spans="1:20" ht="106.8" thickBot="1" x14ac:dyDescent="0.35">
      <c r="A3" s="4" t="s">
        <v>10</v>
      </c>
      <c r="B3" s="15" t="s">
        <v>13</v>
      </c>
      <c r="C3" s="16" t="s">
        <v>14</v>
      </c>
      <c r="D3" s="16" t="s">
        <v>15</v>
      </c>
      <c r="E3" s="16" t="s">
        <v>16</v>
      </c>
      <c r="F3" s="16" t="s">
        <v>17</v>
      </c>
      <c r="G3" s="22" t="s">
        <v>18</v>
      </c>
      <c r="H3" s="17" t="s">
        <v>29</v>
      </c>
      <c r="I3" s="18" t="s">
        <v>19</v>
      </c>
      <c r="J3" s="18" t="s">
        <v>20</v>
      </c>
      <c r="K3" s="18" t="s">
        <v>24</v>
      </c>
      <c r="L3" s="19" t="s">
        <v>21</v>
      </c>
      <c r="M3" s="20" t="s">
        <v>23</v>
      </c>
      <c r="N3" s="21" t="s">
        <v>22</v>
      </c>
      <c r="O3" s="108" t="s">
        <v>27</v>
      </c>
      <c r="P3" s="109" t="s">
        <v>28</v>
      </c>
      <c r="Q3" s="107" t="s">
        <v>8</v>
      </c>
    </row>
    <row r="4" spans="1:20" ht="14.4" x14ac:dyDescent="0.3">
      <c r="A4" s="7" t="s">
        <v>30</v>
      </c>
      <c r="B4" s="29"/>
      <c r="C4" s="30"/>
      <c r="D4" s="30"/>
      <c r="E4" s="29"/>
      <c r="F4" s="30"/>
      <c r="G4" s="31"/>
      <c r="H4" s="32"/>
      <c r="I4" s="33"/>
      <c r="J4" s="32"/>
      <c r="K4" s="34"/>
      <c r="L4" s="35"/>
      <c r="M4" s="32"/>
      <c r="N4" s="35"/>
      <c r="O4" s="110"/>
      <c r="P4" s="111"/>
      <c r="Q4" s="112"/>
      <c r="S4" s="14"/>
      <c r="T4" s="14"/>
    </row>
    <row r="5" spans="1:20" x14ac:dyDescent="0.3">
      <c r="A5" s="8" t="s">
        <v>9</v>
      </c>
      <c r="B5" s="39"/>
      <c r="C5" s="40">
        <v>172</v>
      </c>
      <c r="D5" s="40"/>
      <c r="E5" s="39"/>
      <c r="F5" s="40"/>
      <c r="G5" s="40"/>
      <c r="H5" s="41"/>
      <c r="I5" s="42"/>
      <c r="J5" s="43"/>
      <c r="K5" s="41"/>
      <c r="L5" s="42">
        <v>12</v>
      </c>
      <c r="M5" s="43"/>
      <c r="N5" s="42">
        <v>3</v>
      </c>
      <c r="O5" s="113">
        <f>SUM(B5:G5)</f>
        <v>172</v>
      </c>
      <c r="P5" s="114">
        <f>SUM(H5:N5)</f>
        <v>15</v>
      </c>
      <c r="Q5" s="46">
        <f>SUM(O5:P5)</f>
        <v>187</v>
      </c>
    </row>
    <row r="6" spans="1:20" x14ac:dyDescent="0.3">
      <c r="A6" s="11" t="s">
        <v>1</v>
      </c>
      <c r="B6" s="47">
        <v>5</v>
      </c>
      <c r="C6" s="48">
        <v>103</v>
      </c>
      <c r="D6" s="48">
        <v>2</v>
      </c>
      <c r="E6" s="47">
        <v>4</v>
      </c>
      <c r="F6" s="48">
        <v>7</v>
      </c>
      <c r="G6" s="49"/>
      <c r="H6" s="50">
        <v>7</v>
      </c>
      <c r="I6" s="51"/>
      <c r="J6" s="50"/>
      <c r="K6" s="52"/>
      <c r="L6" s="51">
        <v>12</v>
      </c>
      <c r="M6" s="50"/>
      <c r="N6" s="51"/>
      <c r="O6" s="115">
        <f>SUM(B6:G6)</f>
        <v>121</v>
      </c>
      <c r="P6" s="116">
        <f>SUM(H6:N6)</f>
        <v>19</v>
      </c>
      <c r="Q6" s="55">
        <f>SUM(O6:P6)</f>
        <v>140</v>
      </c>
    </row>
    <row r="7" spans="1:20" ht="14.4" x14ac:dyDescent="0.3">
      <c r="A7" s="12" t="s">
        <v>25</v>
      </c>
      <c r="B7" s="56"/>
      <c r="C7" s="57"/>
      <c r="D7" s="57"/>
      <c r="E7" s="56"/>
      <c r="F7" s="57"/>
      <c r="G7" s="58"/>
      <c r="H7" s="59"/>
      <c r="I7" s="60"/>
      <c r="J7" s="59"/>
      <c r="K7" s="61"/>
      <c r="L7" s="62"/>
      <c r="M7" s="59"/>
      <c r="N7" s="62"/>
      <c r="O7" s="117"/>
      <c r="P7" s="118"/>
      <c r="Q7" s="119"/>
    </row>
    <row r="8" spans="1:20" s="2" customFormat="1" x14ac:dyDescent="0.3">
      <c r="A8" s="9" t="s">
        <v>6</v>
      </c>
      <c r="B8" s="39"/>
      <c r="C8" s="40">
        <v>183</v>
      </c>
      <c r="D8" s="40"/>
      <c r="E8" s="39">
        <v>148</v>
      </c>
      <c r="F8" s="40"/>
      <c r="G8" s="65"/>
      <c r="H8" s="43"/>
      <c r="I8" s="42"/>
      <c r="J8" s="43">
        <v>1</v>
      </c>
      <c r="K8" s="41"/>
      <c r="L8" s="42">
        <v>468</v>
      </c>
      <c r="M8" s="43"/>
      <c r="N8" s="42">
        <v>4</v>
      </c>
      <c r="O8" s="113">
        <f>SUM(B8:G8)</f>
        <v>331</v>
      </c>
      <c r="P8" s="114">
        <f>SUM(H8:N8)</f>
        <v>473</v>
      </c>
      <c r="Q8" s="46">
        <f>SUM(O8:P8)</f>
        <v>804</v>
      </c>
      <c r="T8" s="1"/>
    </row>
    <row r="9" spans="1:20" s="2" customFormat="1" x14ac:dyDescent="0.3">
      <c r="A9" s="8" t="s">
        <v>2</v>
      </c>
      <c r="B9" s="39">
        <v>67</v>
      </c>
      <c r="C9" s="40">
        <v>78</v>
      </c>
      <c r="D9" s="40">
        <v>24</v>
      </c>
      <c r="E9" s="39">
        <v>4</v>
      </c>
      <c r="F9" s="40">
        <v>40</v>
      </c>
      <c r="G9" s="65">
        <v>12</v>
      </c>
      <c r="H9" s="43">
        <v>9</v>
      </c>
      <c r="I9" s="42">
        <v>17</v>
      </c>
      <c r="J9" s="43">
        <v>92</v>
      </c>
      <c r="K9" s="41">
        <v>134</v>
      </c>
      <c r="L9" s="42">
        <v>481</v>
      </c>
      <c r="M9" s="43">
        <v>6</v>
      </c>
      <c r="N9" s="42">
        <v>32</v>
      </c>
      <c r="O9" s="113">
        <f>SUM(B9:G9)</f>
        <v>225</v>
      </c>
      <c r="P9" s="114">
        <f>SUM(H9:N9)</f>
        <v>771</v>
      </c>
      <c r="Q9" s="46">
        <f>SUM(O9:P9)</f>
        <v>996</v>
      </c>
      <c r="T9" s="1"/>
    </row>
    <row r="10" spans="1:20" s="2" customFormat="1" x14ac:dyDescent="0.3">
      <c r="A10" s="8" t="s">
        <v>4</v>
      </c>
      <c r="B10" s="39"/>
      <c r="C10" s="40">
        <v>18</v>
      </c>
      <c r="D10" s="40"/>
      <c r="E10" s="39"/>
      <c r="F10" s="40">
        <v>1</v>
      </c>
      <c r="G10" s="65"/>
      <c r="H10" s="43"/>
      <c r="I10" s="42"/>
      <c r="J10" s="43"/>
      <c r="K10" s="41"/>
      <c r="L10" s="42">
        <v>31</v>
      </c>
      <c r="M10" s="43"/>
      <c r="N10" s="42"/>
      <c r="O10" s="120">
        <f>SUM(B10:G10)</f>
        <v>19</v>
      </c>
      <c r="P10" s="121">
        <f>SUM(H10:N10)</f>
        <v>31</v>
      </c>
      <c r="Q10" s="46">
        <f>SUM(O10:P10)</f>
        <v>50</v>
      </c>
    </row>
    <row r="11" spans="1:20" s="2" customFormat="1" x14ac:dyDescent="0.3">
      <c r="A11" s="11" t="s">
        <v>5</v>
      </c>
      <c r="B11" s="47">
        <v>2</v>
      </c>
      <c r="C11" s="48">
        <v>422</v>
      </c>
      <c r="D11" s="48">
        <v>14</v>
      </c>
      <c r="E11" s="47"/>
      <c r="F11" s="48"/>
      <c r="G11" s="49"/>
      <c r="H11" s="50"/>
      <c r="I11" s="51">
        <v>3</v>
      </c>
      <c r="J11" s="50"/>
      <c r="K11" s="52"/>
      <c r="L11" s="51">
        <v>497</v>
      </c>
      <c r="M11" s="50"/>
      <c r="N11" s="51">
        <v>22</v>
      </c>
      <c r="O11" s="115">
        <f>SUM(B11:G11)</f>
        <v>438</v>
      </c>
      <c r="P11" s="116">
        <f>SUM(H11:N11)</f>
        <v>522</v>
      </c>
      <c r="Q11" s="55">
        <f>SUM(O11:P11)</f>
        <v>960</v>
      </c>
    </row>
    <row r="12" spans="1:20" s="2" customFormat="1" ht="14.4" x14ac:dyDescent="0.3">
      <c r="A12" s="13" t="s">
        <v>31</v>
      </c>
      <c r="B12" s="66"/>
      <c r="C12" s="67"/>
      <c r="D12" s="67"/>
      <c r="E12" s="66"/>
      <c r="F12" s="67">
        <v>2972</v>
      </c>
      <c r="G12" s="68"/>
      <c r="H12" s="69">
        <v>21</v>
      </c>
      <c r="I12" s="71"/>
      <c r="J12" s="69"/>
      <c r="K12" s="70"/>
      <c r="L12" s="71"/>
      <c r="M12" s="69"/>
      <c r="N12" s="71"/>
      <c r="O12" s="122">
        <f>SUM(B12:G12)</f>
        <v>2972</v>
      </c>
      <c r="P12" s="123">
        <f>SUM(H12:N12)</f>
        <v>21</v>
      </c>
      <c r="Q12" s="46">
        <f>SUM(O12:P12)</f>
        <v>2993</v>
      </c>
    </row>
    <row r="13" spans="1:20" s="2" customFormat="1" ht="14.4" x14ac:dyDescent="0.3">
      <c r="A13" s="12" t="s">
        <v>26</v>
      </c>
      <c r="B13" s="75"/>
      <c r="C13" s="76"/>
      <c r="D13" s="76"/>
      <c r="E13" s="75"/>
      <c r="F13" s="76"/>
      <c r="G13" s="77"/>
      <c r="H13" s="78"/>
      <c r="I13" s="80"/>
      <c r="J13" s="78"/>
      <c r="K13" s="79"/>
      <c r="L13" s="80"/>
      <c r="M13" s="78"/>
      <c r="N13" s="80"/>
      <c r="O13" s="124"/>
      <c r="P13" s="125"/>
      <c r="Q13" s="126"/>
    </row>
    <row r="14" spans="1:20" x14ac:dyDescent="0.3">
      <c r="A14" s="8" t="s">
        <v>7</v>
      </c>
      <c r="B14" s="39"/>
      <c r="C14" s="40">
        <v>337</v>
      </c>
      <c r="D14" s="40"/>
      <c r="E14" s="39"/>
      <c r="F14" s="40">
        <v>107</v>
      </c>
      <c r="G14" s="65"/>
      <c r="H14" s="43">
        <v>423</v>
      </c>
      <c r="I14" s="42"/>
      <c r="J14" s="43"/>
      <c r="K14" s="41"/>
      <c r="L14" s="42">
        <v>69</v>
      </c>
      <c r="M14" s="43"/>
      <c r="N14" s="42"/>
      <c r="O14" s="113">
        <f>SUM(B14:G14)</f>
        <v>444</v>
      </c>
      <c r="P14" s="114">
        <f>SUM(H14:N14)</f>
        <v>492</v>
      </c>
      <c r="Q14" s="46">
        <f>SUM(O14:P14)</f>
        <v>936</v>
      </c>
      <c r="T14" s="2"/>
    </row>
    <row r="15" spans="1:20" x14ac:dyDescent="0.3">
      <c r="A15" s="8" t="s">
        <v>3</v>
      </c>
      <c r="B15" s="39"/>
      <c r="C15" s="65">
        <v>1991</v>
      </c>
      <c r="D15" s="39">
        <v>3</v>
      </c>
      <c r="E15" s="39"/>
      <c r="F15" s="65">
        <v>1715</v>
      </c>
      <c r="G15" s="39"/>
      <c r="H15" s="41">
        <v>525</v>
      </c>
      <c r="I15" s="42"/>
      <c r="J15" s="43">
        <v>2</v>
      </c>
      <c r="K15" s="42"/>
      <c r="L15" s="83">
        <v>55</v>
      </c>
      <c r="M15" s="43"/>
      <c r="N15" s="42">
        <v>23</v>
      </c>
      <c r="O15" s="113">
        <f>SUM(B15:G15)</f>
        <v>3709</v>
      </c>
      <c r="P15" s="114">
        <f>SUM(H15:N15)</f>
        <v>605</v>
      </c>
      <c r="Q15" s="46">
        <f>SUM(O15:P15)</f>
        <v>4314</v>
      </c>
    </row>
    <row r="16" spans="1:20" x14ac:dyDescent="0.3">
      <c r="A16" s="11" t="s">
        <v>0</v>
      </c>
      <c r="B16" s="47">
        <v>35</v>
      </c>
      <c r="C16" s="48">
        <v>19</v>
      </c>
      <c r="D16" s="48">
        <v>75</v>
      </c>
      <c r="E16" s="47">
        <v>7</v>
      </c>
      <c r="F16" s="48">
        <v>98</v>
      </c>
      <c r="G16" s="49">
        <v>4</v>
      </c>
      <c r="H16" s="50">
        <v>58</v>
      </c>
      <c r="I16" s="51"/>
      <c r="J16" s="50">
        <v>8</v>
      </c>
      <c r="K16" s="52"/>
      <c r="L16" s="51">
        <v>20</v>
      </c>
      <c r="M16" s="50">
        <v>2</v>
      </c>
      <c r="N16" s="51">
        <v>16</v>
      </c>
      <c r="O16" s="115">
        <f>SUM(B16:G16)</f>
        <v>238</v>
      </c>
      <c r="P16" s="116">
        <f>SUM(H16:N16)</f>
        <v>104</v>
      </c>
      <c r="Q16" s="55">
        <f>SUM(O16:P16)</f>
        <v>342</v>
      </c>
    </row>
    <row r="17" spans="1:41" ht="14.4" x14ac:dyDescent="0.3">
      <c r="A17" s="13" t="s">
        <v>32</v>
      </c>
      <c r="B17" s="66">
        <v>2</v>
      </c>
      <c r="C17" s="67">
        <v>14</v>
      </c>
      <c r="D17" s="67">
        <v>18</v>
      </c>
      <c r="E17" s="66">
        <v>4</v>
      </c>
      <c r="F17" s="67">
        <v>62</v>
      </c>
      <c r="G17" s="68">
        <v>2</v>
      </c>
      <c r="H17" s="69">
        <v>118</v>
      </c>
      <c r="I17" s="71">
        <v>2</v>
      </c>
      <c r="J17" s="69">
        <v>45</v>
      </c>
      <c r="K17" s="70">
        <v>5</v>
      </c>
      <c r="L17" s="71">
        <v>27</v>
      </c>
      <c r="M17" s="69">
        <v>5</v>
      </c>
      <c r="N17" s="71">
        <v>23</v>
      </c>
      <c r="O17" s="122">
        <f>SUM(B17:G17)</f>
        <v>102</v>
      </c>
      <c r="P17" s="123">
        <f>SUM(H17:N17)</f>
        <v>225</v>
      </c>
      <c r="Q17" s="46">
        <f>SUM(O17:P17)</f>
        <v>327</v>
      </c>
    </row>
    <row r="18" spans="1:41" ht="14.4" x14ac:dyDescent="0.3">
      <c r="A18" s="13" t="s">
        <v>33</v>
      </c>
      <c r="B18" s="66">
        <v>168</v>
      </c>
      <c r="C18" s="67">
        <v>3</v>
      </c>
      <c r="D18" s="67">
        <v>64</v>
      </c>
      <c r="E18" s="66"/>
      <c r="F18" s="67">
        <v>22</v>
      </c>
      <c r="G18" s="68"/>
      <c r="H18" s="69">
        <v>8</v>
      </c>
      <c r="I18" s="71"/>
      <c r="J18" s="69">
        <v>6</v>
      </c>
      <c r="K18" s="70"/>
      <c r="L18" s="71">
        <v>5</v>
      </c>
      <c r="M18" s="69">
        <v>5</v>
      </c>
      <c r="N18" s="71">
        <v>7</v>
      </c>
      <c r="O18" s="127">
        <f>SUM(B18:G18)</f>
        <v>257</v>
      </c>
      <c r="P18" s="128">
        <f>SUM(H18:N18)</f>
        <v>31</v>
      </c>
      <c r="Q18" s="46">
        <f>SUM(O18:P18)</f>
        <v>288</v>
      </c>
    </row>
    <row r="19" spans="1:41" ht="14.4" thickBot="1" x14ac:dyDescent="0.35">
      <c r="A19" s="10"/>
      <c r="B19" s="86"/>
      <c r="C19" s="87"/>
      <c r="D19" s="87"/>
      <c r="E19" s="86"/>
      <c r="F19" s="87"/>
      <c r="G19" s="88"/>
      <c r="H19" s="89"/>
      <c r="I19" s="90"/>
      <c r="J19" s="89"/>
      <c r="K19" s="91"/>
      <c r="L19" s="90"/>
      <c r="M19" s="89"/>
      <c r="N19" s="90"/>
      <c r="O19" s="129"/>
      <c r="P19" s="130"/>
      <c r="Q19" s="131"/>
      <c r="R19" s="27" t="s">
        <v>35</v>
      </c>
    </row>
    <row r="20" spans="1:41" x14ac:dyDescent="0.3">
      <c r="A20" s="23" t="s">
        <v>36</v>
      </c>
      <c r="B20" s="132">
        <f>SUM(B4:B19)</f>
        <v>279</v>
      </c>
      <c r="C20" s="132">
        <f t="shared" ref="C20:N20" si="0">SUM(C4:C19)</f>
        <v>3340</v>
      </c>
      <c r="D20" s="132">
        <f t="shared" si="0"/>
        <v>200</v>
      </c>
      <c r="E20" s="132">
        <f t="shared" si="0"/>
        <v>167</v>
      </c>
      <c r="F20" s="132">
        <f t="shared" si="0"/>
        <v>5024</v>
      </c>
      <c r="G20" s="132">
        <f t="shared" si="0"/>
        <v>18</v>
      </c>
      <c r="H20" s="133">
        <f t="shared" si="0"/>
        <v>1169</v>
      </c>
      <c r="I20" s="133">
        <f t="shared" si="0"/>
        <v>22</v>
      </c>
      <c r="J20" s="133">
        <f t="shared" si="0"/>
        <v>154</v>
      </c>
      <c r="K20" s="133">
        <f t="shared" si="0"/>
        <v>139</v>
      </c>
      <c r="L20" s="133">
        <f t="shared" si="0"/>
        <v>1677</v>
      </c>
      <c r="M20" s="133">
        <f t="shared" si="0"/>
        <v>18</v>
      </c>
      <c r="N20" s="133">
        <f t="shared" si="0"/>
        <v>130</v>
      </c>
      <c r="O20" s="134">
        <f>SUM(B20:G20)</f>
        <v>9028</v>
      </c>
      <c r="P20" s="135">
        <f>SUM(H20:N20)</f>
        <v>3309</v>
      </c>
      <c r="Q20" s="136">
        <f>SUM(Q4:Q19)</f>
        <v>12337</v>
      </c>
      <c r="R20" s="26">
        <f>Q20-P20-O20</f>
        <v>0</v>
      </c>
    </row>
    <row r="21" spans="1:41" ht="15" thickBot="1" x14ac:dyDescent="0.35">
      <c r="A21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26"/>
      <c r="AG21" s="1" t="s">
        <v>43</v>
      </c>
      <c r="AO21" s="1" t="s">
        <v>45</v>
      </c>
    </row>
    <row r="22" spans="1:41" x14ac:dyDescent="0.3">
      <c r="A22" s="5" t="s">
        <v>25</v>
      </c>
      <c r="B22" s="99">
        <f t="shared" ref="B22:N22" si="1">B8+B9+B10+B11</f>
        <v>69</v>
      </c>
      <c r="C22" s="99">
        <f t="shared" si="1"/>
        <v>701</v>
      </c>
      <c r="D22" s="99">
        <f t="shared" si="1"/>
        <v>38</v>
      </c>
      <c r="E22" s="99">
        <f t="shared" si="1"/>
        <v>152</v>
      </c>
      <c r="F22" s="99">
        <f t="shared" si="1"/>
        <v>41</v>
      </c>
      <c r="G22" s="99">
        <f t="shared" si="1"/>
        <v>12</v>
      </c>
      <c r="H22" s="99">
        <f t="shared" si="1"/>
        <v>9</v>
      </c>
      <c r="I22" s="99">
        <f t="shared" si="1"/>
        <v>20</v>
      </c>
      <c r="J22" s="99">
        <f t="shared" si="1"/>
        <v>93</v>
      </c>
      <c r="K22" s="99">
        <f t="shared" si="1"/>
        <v>134</v>
      </c>
      <c r="L22" s="99">
        <f t="shared" si="1"/>
        <v>1477</v>
      </c>
      <c r="M22" s="99">
        <f t="shared" si="1"/>
        <v>6</v>
      </c>
      <c r="N22" s="99">
        <f t="shared" si="1"/>
        <v>58</v>
      </c>
      <c r="O22" s="100">
        <f>SUM(B22:G22)</f>
        <v>1013</v>
      </c>
      <c r="P22" s="100">
        <f>SUM(H22:N22)</f>
        <v>1797</v>
      </c>
      <c r="Q22" s="101">
        <f>SUM(B8:N11)</f>
        <v>2810</v>
      </c>
      <c r="R22" s="26">
        <f>Q22-P22-O22</f>
        <v>0</v>
      </c>
    </row>
    <row r="23" spans="1:41" ht="14.4" thickBot="1" x14ac:dyDescent="0.35">
      <c r="A23" s="6" t="s">
        <v>26</v>
      </c>
      <c r="B23" s="102">
        <f t="shared" ref="B23:N23" si="2">SUM(B14:B16)</f>
        <v>35</v>
      </c>
      <c r="C23" s="102">
        <f t="shared" si="2"/>
        <v>2347</v>
      </c>
      <c r="D23" s="102">
        <f t="shared" si="2"/>
        <v>78</v>
      </c>
      <c r="E23" s="102">
        <f t="shared" si="2"/>
        <v>7</v>
      </c>
      <c r="F23" s="102">
        <f t="shared" si="2"/>
        <v>1920</v>
      </c>
      <c r="G23" s="102">
        <f t="shared" si="2"/>
        <v>4</v>
      </c>
      <c r="H23" s="102">
        <f t="shared" si="2"/>
        <v>1006</v>
      </c>
      <c r="I23" s="102">
        <f t="shared" si="2"/>
        <v>0</v>
      </c>
      <c r="J23" s="102">
        <f t="shared" si="2"/>
        <v>10</v>
      </c>
      <c r="K23" s="102">
        <f t="shared" si="2"/>
        <v>0</v>
      </c>
      <c r="L23" s="102">
        <f t="shared" si="2"/>
        <v>144</v>
      </c>
      <c r="M23" s="102">
        <f t="shared" si="2"/>
        <v>2</v>
      </c>
      <c r="N23" s="102">
        <f t="shared" si="2"/>
        <v>39</v>
      </c>
      <c r="O23" s="103">
        <f>SUM(B23:G23)</f>
        <v>4391</v>
      </c>
      <c r="P23" s="103">
        <f>SUM(H23:N23)</f>
        <v>1201</v>
      </c>
      <c r="Q23" s="104">
        <f>SUM(B13:N16)</f>
        <v>5592</v>
      </c>
      <c r="R23" s="26">
        <f>Q23-P23-O23</f>
        <v>0</v>
      </c>
    </row>
    <row r="29" spans="1:41" x14ac:dyDescent="0.3">
      <c r="D29" s="2"/>
    </row>
    <row r="45" spans="21:41" x14ac:dyDescent="0.3">
      <c r="U45" s="1" t="s">
        <v>42</v>
      </c>
      <c r="AG45" s="1" t="s">
        <v>44</v>
      </c>
      <c r="AO45" s="1" t="s">
        <v>46</v>
      </c>
    </row>
  </sheetData>
  <mergeCells count="3">
    <mergeCell ref="B2:G2"/>
    <mergeCell ref="H2:N2"/>
    <mergeCell ref="O2:Q2"/>
  </mergeCells>
  <pageMargins left="0.7" right="0.7" top="0.75" bottom="0.75" header="0.3" footer="0.3"/>
  <pageSetup paperSize="9" orientation="portrait" horizontalDpi="300" verticalDpi="300" r:id="rId1"/>
  <ignoredErrors>
    <ignoredError sqref="O5 B23 C23:O23 O6:O18 P9:P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Delrapport.2023-09-15</vt:lpstr>
      <vt:lpstr>Delrapport.2023-10-22</vt:lpstr>
    </vt:vector>
  </TitlesOfParts>
  <Company>Dufvan Fåglar &amp; Foto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Persson</dc:creator>
  <cp:lastModifiedBy>Mattias Persson</cp:lastModifiedBy>
  <cp:lastPrinted>2022-09-25T14:03:44Z</cp:lastPrinted>
  <dcterms:created xsi:type="dcterms:W3CDTF">2007-10-14T16:40:16Z</dcterms:created>
  <dcterms:modified xsi:type="dcterms:W3CDTF">2023-11-20T05:32:39Z</dcterms:modified>
</cp:coreProperties>
</file>